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3835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<sst xmlns="http://schemas.openxmlformats.org/spreadsheetml/2006/main" count="268" uniqueCount="147">
  <si>
    <t>NutriSystem Macronutrients</t>
  </si>
  <si>
    <t xml:space="preserve">Apple Cinnamon Oatmeal </t>
  </si>
  <si>
    <t>Fat</t>
  </si>
  <si>
    <t>Carbs</t>
  </si>
  <si>
    <t>Protein</t>
  </si>
  <si>
    <t>Apple Strudel Bar</t>
  </si>
  <si>
    <t>Calories</t>
  </si>
  <si>
    <t>Apple Strudel Scone</t>
  </si>
  <si>
    <t>Banana Nut Muffin</t>
  </si>
  <si>
    <t>Blueberry Flavored Pancake Mix</t>
  </si>
  <si>
    <t>Blueberry Muffin</t>
  </si>
  <si>
    <t>Chewy Chocolate Chip Granola Bar</t>
  </si>
  <si>
    <t>Chocolate Chip Scone</t>
  </si>
  <si>
    <t>Cinnamon Bun</t>
  </si>
  <si>
    <t>Breakfast</t>
  </si>
  <si>
    <t>Cinnamon Bun Bar</t>
  </si>
  <si>
    <t>Cluster Crunch Cereal</t>
  </si>
  <si>
    <t>Add 4 oz. fat free milk.</t>
  </si>
  <si>
    <t>Add 2 oz. fat free milk.</t>
  </si>
  <si>
    <t>Entrée Macronutrients</t>
  </si>
  <si>
    <t>Add-in Macronutrients</t>
  </si>
  <si>
    <t>Total Macronutrients</t>
  </si>
  <si>
    <t>Cranberry Granola Bar</t>
  </si>
  <si>
    <t>Cranberry Orange Pastry</t>
  </si>
  <si>
    <t>Crispy Rice Cereal</t>
  </si>
  <si>
    <t>Double Chocolate Muffin</t>
  </si>
  <si>
    <t>Harvest Nut Bar</t>
  </si>
  <si>
    <t>Percent Calories</t>
  </si>
  <si>
    <t>Lowfat Granola Cereal</t>
  </si>
  <si>
    <t>Maple Brown Sugar Oatmeal</t>
  </si>
  <si>
    <t>Fiber</t>
  </si>
  <si>
    <t>Maple Flavored Breakfast Patty</t>
  </si>
  <si>
    <t>Serve with whole grain toast.</t>
  </si>
  <si>
    <t>NutriCinnamon Squares Cereal</t>
  </si>
  <si>
    <t>NutriFlakes Cereal - 40% Bran Flakes</t>
  </si>
  <si>
    <t>Pancake Mix</t>
  </si>
  <si>
    <t>Scrambled Eggs with Vegetables</t>
  </si>
  <si>
    <t>Sweetened O's Cereal</t>
  </si>
  <si>
    <t>Whole Grain O's Cereal</t>
  </si>
  <si>
    <t>Lunch</t>
  </si>
  <si>
    <t>Beans &amp; Ham Soup</t>
  </si>
  <si>
    <t>Black Bean Tortilla Soup</t>
  </si>
  <si>
    <t>Black Beans and Rice</t>
  </si>
  <si>
    <t>Cheese Tortellini</t>
  </si>
  <si>
    <t>Cheesy HomeStyle Potatoes</t>
  </si>
  <si>
    <t>Chicken Noodle Soup</t>
  </si>
  <si>
    <t>Chicken Salad</t>
  </si>
  <si>
    <t>Chicken and Pasta in Cacciatore Sauce</t>
  </si>
  <si>
    <t>Chocolate Peanut Butter Bar</t>
  </si>
  <si>
    <t>Chocolate Raspberry Bar</t>
  </si>
  <si>
    <t>Cream of Broccoli Soup</t>
  </si>
  <si>
    <t>Double Chocolate Caramel Bar</t>
  </si>
  <si>
    <t>Fettuccini Alfredo</t>
  </si>
  <si>
    <t>Fudge Graham Bar</t>
  </si>
  <si>
    <t>Hearty Minestrone Soup</t>
  </si>
  <si>
    <t>Italian-Style Wedding Soup</t>
  </si>
  <si>
    <t>Mexican-Style Tortilla Soup</t>
  </si>
  <si>
    <t>Noodles with Chicken and Vegetables</t>
  </si>
  <si>
    <t>Pasta Parmesan with Broccoli</t>
  </si>
  <si>
    <t>Pasta with Beef</t>
  </si>
  <si>
    <t>Peanut Butter &amp; Jelly Bar</t>
  </si>
  <si>
    <t>Red Beans &amp; Rice with Chicken Sausage</t>
  </si>
  <si>
    <t>Split Pea Soup</t>
  </si>
  <si>
    <t>Three Cheese Pasta with Chicken</t>
  </si>
  <si>
    <t>from Carbs</t>
  </si>
  <si>
    <t>Trail Mix Bar</t>
  </si>
  <si>
    <t>Tuna Salad</t>
  </si>
  <si>
    <t>Turkey Hot Dog</t>
  </si>
  <si>
    <t>Vegetable Beef Soup</t>
  </si>
  <si>
    <t>Dinner</t>
  </si>
  <si>
    <t>BBQ Sauce over Beef, Beans and Rice</t>
  </si>
  <si>
    <t>BBQ Sauce with Pork Wrap</t>
  </si>
  <si>
    <t>Beef and Noodles In Teriyaki Sauce</t>
  </si>
  <si>
    <t>Buffalo Chicken Wrap</t>
  </si>
  <si>
    <t>Cheese Ravioli with Basil Tomato Sauce</t>
  </si>
  <si>
    <t>Cheese and Spinach Ravioli with Meat Sauce</t>
  </si>
  <si>
    <t>Chicken Pasta Parmesan</t>
  </si>
  <si>
    <t>Chicken Tortilla Soup</t>
  </si>
  <si>
    <t>Chicken with Dumplings</t>
  </si>
  <si>
    <t>Chili with Beans</t>
  </si>
  <si>
    <t>Flame Broiled Beef Patty - Cooked</t>
  </si>
  <si>
    <t>Grilled Chicken Breast</t>
  </si>
  <si>
    <t>Hearty Beef Stew</t>
  </si>
  <si>
    <t>Homestyle Beef with Mashed Potatoes &amp; Gravy</t>
  </si>
  <si>
    <t>Italian Herb Flatbread Pizza</t>
  </si>
  <si>
    <t>Lasagna with Meat Sauce</t>
  </si>
  <si>
    <t>Macaroni &amp; Cheese</t>
  </si>
  <si>
    <t>Meatloaf &amp; Tomato Sauce with Mashed Potatoes</t>
  </si>
  <si>
    <t>Mushroom Risotto</t>
  </si>
  <si>
    <t>Orange Chicken Breast With Vegetables and Rice</t>
  </si>
  <si>
    <t>Oriental Steak with Green Peppers and Noodles</t>
  </si>
  <si>
    <t>Pasta Fagioli Soup</t>
  </si>
  <si>
    <t>Pasta Primavera with Tofu</t>
  </si>
  <si>
    <t>Sloppy Joe</t>
  </si>
  <si>
    <t>Southwest-Style Chicken Wrap</t>
  </si>
  <si>
    <t>Spaghetti with Meat Sauce</t>
  </si>
  <si>
    <t>Stroganoff Sauce with Beef and Noodles</t>
  </si>
  <si>
    <t>Swedish Meatballs with Pasta in Sauce</t>
  </si>
  <si>
    <t>Sweet and Sour Chicken With Noodles</t>
  </si>
  <si>
    <t>Thick Crust Pizza</t>
  </si>
  <si>
    <t>Vegetable Fajita</t>
  </si>
  <si>
    <t>Vegetable Lasagna with Basil Tomato Sauce</t>
  </si>
  <si>
    <t>Vegetarian Chili</t>
  </si>
  <si>
    <t>Wedged Potatoes with Beef Strips</t>
  </si>
  <si>
    <t>Dessert/Snack</t>
  </si>
  <si>
    <t>Almond Biscotti</t>
  </si>
  <si>
    <t>BBQ Soy Chips</t>
  </si>
  <si>
    <t>Blueberry Lemon Dessert Bar</t>
  </si>
  <si>
    <t>Buffalo Wing Pretzel Bits</t>
  </si>
  <si>
    <t>Butter Flavored Popcorn</t>
  </si>
  <si>
    <t>Butterscotch Pudding</t>
  </si>
  <si>
    <t>Carrot Cake</t>
  </si>
  <si>
    <t>Cheese Puffs</t>
  </si>
  <si>
    <t>Chocolate Cake</t>
  </si>
  <si>
    <t>Chocolate Caramel Dessert Bar</t>
  </si>
  <si>
    <t>Chocolate Chip Cookie</t>
  </si>
  <si>
    <t>Chocolate Chocolate Chip Pudding</t>
  </si>
  <si>
    <t>Chocolate Crunch Bar</t>
  </si>
  <si>
    <t>Chocolate Fudge Bar</t>
  </si>
  <si>
    <t>Chocolate Rainbow Delights</t>
  </si>
  <si>
    <t>Chocolatey Nougat Bar with Peanuts and Caramel</t>
  </si>
  <si>
    <t>Coconut Almond Bar</t>
  </si>
  <si>
    <t>Double Chocolate Almond Cookie</t>
  </si>
  <si>
    <t>Fudge Brownie</t>
  </si>
  <si>
    <t>Golden Pound Cake</t>
  </si>
  <si>
    <t>Honey Mustard Pretzel Bits</t>
  </si>
  <si>
    <t>Milk Chocolatey Delight Bar</t>
  </si>
  <si>
    <t>Nacho Crisps</t>
  </si>
  <si>
    <t>Oatmeal Raisin Cookie</t>
  </si>
  <si>
    <t>Peanut Butter Cookie</t>
  </si>
  <si>
    <t>Peppermint Cookie Patty</t>
  </si>
  <si>
    <t>Pretzels</t>
  </si>
  <si>
    <t>Strawberry Shortcake Bar</t>
  </si>
  <si>
    <t>Thin Mint Crisp Bar</t>
  </si>
  <si>
    <t>Walnut Chocolate Chip Cookies</t>
  </si>
  <si>
    <t>White Chocolate Chunk Cookie</t>
  </si>
  <si>
    <t>Zesty Herb Snack Mix</t>
  </si>
  <si>
    <t>Chocolate Frosted Donut</t>
  </si>
  <si>
    <t>Honey Wheat Bagel</t>
  </si>
  <si>
    <t>Chewy Peanut Bar</t>
  </si>
  <si>
    <t>Chocolate Chip Cookies</t>
  </si>
  <si>
    <t>Biscuit &amp; Gravy Mix</t>
  </si>
  <si>
    <t>Chicken Alfredo</t>
  </si>
  <si>
    <t>Mac &amp; Cheese with Beef</t>
  </si>
  <si>
    <t>Cajun Style Chicken &amp; Sausage</t>
  </si>
  <si>
    <t>Rotini &amp; Meatballs</t>
  </si>
  <si>
    <t>Nutrichocolates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</si>
</sst>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6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right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0" fontId="3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1" fontId="3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/>
    </xf>
    <xf numFmtId="1" fontId="3" fillId="2" borderId="0" xfId="0" applyNumberFormat="1" applyFont="1" applyFill="1" applyAlignment="1">
      <alignment/>
    </xf>
    <xf numFmtId="0" fontId="3" fillId="2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5.57421875" style="0" customWidth="1"/>
    <col min="2" max="2" width="6.57421875" style="4" customWidth="1"/>
    <col min="3" max="3" width="4.421875" style="2" customWidth="1"/>
    <col min="4" max="4" width="5.57421875" style="3" customWidth="1"/>
    <col min="5" max="5" width="4.8515625" style="3" customWidth="1"/>
    <col min="6" max="6" width="5.7109375" style="3" customWidth="1"/>
    <col min="7" max="7" width="8.7109375" style="7" customWidth="1"/>
    <col min="8" max="8" width="21.57421875" style="0" customWidth="1"/>
    <col min="9" max="9" width="6.57421875" style="0" customWidth="1"/>
    <col min="10" max="10" width="4.421875" style="1" customWidth="1"/>
    <col min="11" max="11" width="5.57421875" style="0" customWidth="1"/>
    <col min="12" max="12" width="4.8515625" style="0" customWidth="1"/>
    <col min="13" max="13" width="5.7109375" style="0" customWidth="1"/>
    <col min="14" max="14" width="3.7109375" style="0" customWidth="1"/>
    <col min="15" max="15" width="6.57421875" style="0" customWidth="1"/>
    <col min="16" max="16" width="4.421875" style="0" customWidth="1"/>
    <col min="17" max="17" width="5.57421875" style="0" customWidth="1"/>
    <col min="18" max="18" width="4.8515625" style="0" customWidth="1"/>
    <col min="19" max="19" width="5.7109375" style="0" customWidth="1"/>
    <col min="20" max="20" width="3.7109375" style="0" customWidth="1"/>
    <col min="21" max="21" width="6.57421875" style="6" customWidth="1"/>
    <col min="22" max="22" width="4.421875" style="0" customWidth="1"/>
    <col min="23" max="23" width="5.57421875" style="0" customWidth="1"/>
    <col min="24" max="24" width="5.7109375" style="0" customWidth="1"/>
    <col min="25" max="25" width="8.7109375" style="0" customWidth="1"/>
  </cols>
  <sheetData>
    <row r="1" ht="23.25">
      <c r="A1" s="5" t="s">
        <v>0</v>
      </c>
    </row>
    <row r="2" spans="2:25" s="15" customFormat="1" ht="11.25">
      <c r="B2" s="39" t="s">
        <v>19</v>
      </c>
      <c r="C2" s="39"/>
      <c r="D2" s="39"/>
      <c r="E2" s="39"/>
      <c r="F2" s="39"/>
      <c r="G2" s="16" t="s">
        <v>6</v>
      </c>
      <c r="I2" s="40" t="s">
        <v>20</v>
      </c>
      <c r="J2" s="40"/>
      <c r="K2" s="40"/>
      <c r="L2" s="40"/>
      <c r="M2" s="40"/>
      <c r="O2" s="40" t="s">
        <v>21</v>
      </c>
      <c r="P2" s="40"/>
      <c r="Q2" s="40"/>
      <c r="R2" s="40"/>
      <c r="S2" s="40"/>
      <c r="T2" s="17"/>
      <c r="U2" s="18"/>
      <c r="V2" s="40" t="s">
        <v>27</v>
      </c>
      <c r="W2" s="40"/>
      <c r="X2" s="40"/>
      <c r="Y2" s="17" t="s">
        <v>6</v>
      </c>
    </row>
    <row r="3" spans="2:26" s="15" customFormat="1" ht="11.25">
      <c r="B3" s="19" t="s">
        <v>6</v>
      </c>
      <c r="C3" s="20" t="s">
        <v>2</v>
      </c>
      <c r="D3" s="21" t="s">
        <v>3</v>
      </c>
      <c r="E3" s="21" t="s">
        <v>30</v>
      </c>
      <c r="F3" s="21" t="s">
        <v>4</v>
      </c>
      <c r="G3" s="22" t="s">
        <v>64</v>
      </c>
      <c r="I3" s="19" t="s">
        <v>6</v>
      </c>
      <c r="J3" s="20" t="s">
        <v>2</v>
      </c>
      <c r="K3" s="21" t="s">
        <v>3</v>
      </c>
      <c r="L3" s="21" t="s">
        <v>30</v>
      </c>
      <c r="M3" s="21" t="s">
        <v>4</v>
      </c>
      <c r="O3" s="19" t="s">
        <v>6</v>
      </c>
      <c r="P3" s="20" t="s">
        <v>2</v>
      </c>
      <c r="Q3" s="21" t="s">
        <v>3</v>
      </c>
      <c r="R3" s="21" t="s">
        <v>30</v>
      </c>
      <c r="S3" s="21" t="s">
        <v>4</v>
      </c>
      <c r="T3" s="21"/>
      <c r="U3" s="22" t="s">
        <v>6</v>
      </c>
      <c r="V3" s="20" t="s">
        <v>2</v>
      </c>
      <c r="W3" s="21" t="s">
        <v>3</v>
      </c>
      <c r="X3" s="21" t="s">
        <v>4</v>
      </c>
      <c r="Y3" s="21" t="s">
        <v>64</v>
      </c>
      <c r="Z3" s="21" t="s">
        <v>30</v>
      </c>
    </row>
    <row r="4" spans="2:26" s="15" customFormat="1" ht="11.25">
      <c r="B4" s="19"/>
      <c r="C4" s="20"/>
      <c r="D4" s="21"/>
      <c r="E4" s="21"/>
      <c r="F4" s="21"/>
      <c r="G4" s="22"/>
      <c r="I4" s="19"/>
      <c r="J4" s="20"/>
      <c r="K4" s="21"/>
      <c r="L4" s="21"/>
      <c r="M4" s="21"/>
      <c r="O4" s="19"/>
      <c r="P4" s="20"/>
      <c r="Q4" s="21"/>
      <c r="R4" s="21"/>
      <c r="S4" s="21"/>
      <c r="T4" s="21"/>
      <c r="U4" s="18"/>
      <c r="V4" s="20">
        <v>9.2</v>
      </c>
      <c r="W4" s="21">
        <v>4.2</v>
      </c>
      <c r="X4" s="21">
        <v>4.25</v>
      </c>
      <c r="Y4" s="21"/>
      <c r="Z4" s="21">
        <v>2</v>
      </c>
    </row>
    <row r="5" spans="1:21" s="15" customFormat="1" ht="11.25">
      <c r="A5" s="15" t="s">
        <v>14</v>
      </c>
      <c r="B5" s="19"/>
      <c r="C5" s="20"/>
      <c r="D5" s="21"/>
      <c r="E5" s="21"/>
      <c r="F5" s="21"/>
      <c r="G5" s="22"/>
      <c r="J5" s="23"/>
      <c r="U5" s="18"/>
    </row>
    <row r="6" spans="1:25" s="15" customFormat="1" ht="11.25">
      <c r="A6" s="15" t="s">
        <v>36</v>
      </c>
      <c r="B6" s="19">
        <v>120</v>
      </c>
      <c r="C6" s="20">
        <v>3</v>
      </c>
      <c r="D6" s="21">
        <v>11</v>
      </c>
      <c r="E6" s="21">
        <v>4</v>
      </c>
      <c r="F6" s="21">
        <v>12</v>
      </c>
      <c r="G6" s="22">
        <f aca="true" t="shared" si="0" ref="G6:G33">(D6-E6)*$W$4+E6*$Z$4</f>
        <v>37.400000000000006</v>
      </c>
      <c r="J6" s="23"/>
      <c r="O6" s="15">
        <f aca="true" t="shared" si="1" ref="O6:O33">B6+I6</f>
        <v>120</v>
      </c>
      <c r="P6" s="15">
        <f aca="true" t="shared" si="2" ref="P6:P33">C6+J6</f>
        <v>3</v>
      </c>
      <c r="Q6" s="15">
        <f aca="true" t="shared" si="3" ref="Q6:Q33">D6+K6</f>
        <v>11</v>
      </c>
      <c r="R6" s="15">
        <f aca="true" t="shared" si="4" ref="R6:R33">E6+L6</f>
        <v>4</v>
      </c>
      <c r="S6" s="15">
        <f aca="true" t="shared" si="5" ref="S6:S33">F6+M6</f>
        <v>12</v>
      </c>
      <c r="U6" s="18">
        <f aca="true" t="shared" si="6" ref="U6:U33">P6*$V$4+(Q6-R6)*$W$4+R6*$Z$4+S6*$X$4</f>
        <v>116</v>
      </c>
      <c r="V6" s="18">
        <f aca="true" t="shared" si="7" ref="V6:V33">P6*V$4*100/$U6</f>
        <v>23.79310344827586</v>
      </c>
      <c r="W6" s="18">
        <f aca="true" t="shared" si="8" ref="W6:W33">((Q6-R6)*W$4+R6*Z$4)*100/$U6</f>
        <v>32.24137931034483</v>
      </c>
      <c r="X6" s="18">
        <f aca="true" t="shared" si="9" ref="X6:X33">S6*X$4*100/$U6</f>
        <v>43.96551724137931</v>
      </c>
      <c r="Y6" s="18">
        <f aca="true" t="shared" si="10" ref="Y6:Y33">(Q6-R6)*$W$4+R6*$Z$4</f>
        <v>37.400000000000006</v>
      </c>
    </row>
    <row r="7" spans="1:25" s="15" customFormat="1" ht="11.25">
      <c r="A7" s="15" t="s">
        <v>137</v>
      </c>
      <c r="B7" s="19">
        <v>150</v>
      </c>
      <c r="C7" s="20">
        <v>4.5</v>
      </c>
      <c r="D7" s="21">
        <v>20</v>
      </c>
      <c r="E7" s="21">
        <v>5</v>
      </c>
      <c r="F7" s="21">
        <v>5</v>
      </c>
      <c r="G7" s="22">
        <f t="shared" si="0"/>
        <v>73</v>
      </c>
      <c r="I7" s="21"/>
      <c r="J7" s="23"/>
      <c r="K7" s="21"/>
      <c r="L7" s="21"/>
      <c r="M7" s="21"/>
      <c r="O7" s="15">
        <f t="shared" si="1"/>
        <v>150</v>
      </c>
      <c r="P7" s="15">
        <f t="shared" si="2"/>
        <v>4.5</v>
      </c>
      <c r="Q7" s="15">
        <f t="shared" si="3"/>
        <v>20</v>
      </c>
      <c r="R7" s="15">
        <f t="shared" si="4"/>
        <v>5</v>
      </c>
      <c r="S7" s="15">
        <f t="shared" si="5"/>
        <v>5</v>
      </c>
      <c r="U7" s="18">
        <f t="shared" si="6"/>
        <v>135.65</v>
      </c>
      <c r="V7" s="18">
        <f t="shared" si="7"/>
        <v>30.519719867305565</v>
      </c>
      <c r="W7" s="18">
        <f t="shared" si="8"/>
        <v>53.81496498341319</v>
      </c>
      <c r="X7" s="18">
        <f t="shared" si="9"/>
        <v>15.665315149281238</v>
      </c>
      <c r="Y7" s="18">
        <f t="shared" si="10"/>
        <v>73</v>
      </c>
    </row>
    <row r="8" spans="1:25" s="15" customFormat="1" ht="11.25">
      <c r="A8" s="15" t="s">
        <v>31</v>
      </c>
      <c r="B8" s="19">
        <v>80</v>
      </c>
      <c r="C8" s="20">
        <v>4.5</v>
      </c>
      <c r="D8" s="21">
        <v>3</v>
      </c>
      <c r="E8" s="21">
        <v>1</v>
      </c>
      <c r="F8" s="21">
        <v>7</v>
      </c>
      <c r="G8" s="22">
        <f t="shared" si="0"/>
        <v>10.4</v>
      </c>
      <c r="H8" s="15" t="s">
        <v>32</v>
      </c>
      <c r="I8" s="21">
        <v>100</v>
      </c>
      <c r="J8" s="23">
        <v>2</v>
      </c>
      <c r="K8" s="21">
        <v>18</v>
      </c>
      <c r="L8" s="21">
        <v>2</v>
      </c>
      <c r="M8" s="21">
        <v>4</v>
      </c>
      <c r="O8" s="15">
        <f t="shared" si="1"/>
        <v>180</v>
      </c>
      <c r="P8" s="15">
        <f t="shared" si="2"/>
        <v>6.5</v>
      </c>
      <c r="Q8" s="15">
        <f t="shared" si="3"/>
        <v>21</v>
      </c>
      <c r="R8" s="15">
        <f t="shared" si="4"/>
        <v>3</v>
      </c>
      <c r="S8" s="15">
        <f t="shared" si="5"/>
        <v>11</v>
      </c>
      <c r="U8" s="18">
        <f t="shared" si="6"/>
        <v>188.15</v>
      </c>
      <c r="V8" s="18">
        <f t="shared" si="7"/>
        <v>31.783151740632473</v>
      </c>
      <c r="W8" s="18">
        <f t="shared" si="8"/>
        <v>43.369651873505184</v>
      </c>
      <c r="X8" s="18">
        <f t="shared" si="9"/>
        <v>24.847196385862343</v>
      </c>
      <c r="Y8" s="18">
        <f t="shared" si="10"/>
        <v>81.60000000000001</v>
      </c>
    </row>
    <row r="9" spans="1:25" s="15" customFormat="1" ht="11.25">
      <c r="A9" s="15" t="s">
        <v>12</v>
      </c>
      <c r="B9" s="19">
        <v>150</v>
      </c>
      <c r="C9" s="20">
        <v>3</v>
      </c>
      <c r="D9" s="21">
        <v>23</v>
      </c>
      <c r="E9" s="21">
        <v>6</v>
      </c>
      <c r="F9" s="21">
        <v>7</v>
      </c>
      <c r="G9" s="22">
        <f t="shared" si="0"/>
        <v>83.4</v>
      </c>
      <c r="J9" s="23"/>
      <c r="O9" s="15">
        <f t="shared" si="1"/>
        <v>150</v>
      </c>
      <c r="P9" s="15">
        <f t="shared" si="2"/>
        <v>3</v>
      </c>
      <c r="Q9" s="15">
        <f t="shared" si="3"/>
        <v>23</v>
      </c>
      <c r="R9" s="15">
        <f t="shared" si="4"/>
        <v>6</v>
      </c>
      <c r="S9" s="15">
        <f t="shared" si="5"/>
        <v>7</v>
      </c>
      <c r="U9" s="18">
        <f t="shared" si="6"/>
        <v>140.75</v>
      </c>
      <c r="V9" s="18">
        <f t="shared" si="7"/>
        <v>19.60923623445826</v>
      </c>
      <c r="W9" s="18">
        <f t="shared" si="8"/>
        <v>59.253996447602134</v>
      </c>
      <c r="X9" s="18">
        <f t="shared" si="9"/>
        <v>21.136767317939608</v>
      </c>
      <c r="Y9" s="18">
        <f t="shared" si="10"/>
        <v>83.4</v>
      </c>
    </row>
    <row r="10" spans="1:25" s="15" customFormat="1" ht="11.25">
      <c r="A10" s="15" t="s">
        <v>26</v>
      </c>
      <c r="B10" s="19">
        <v>170</v>
      </c>
      <c r="C10" s="20">
        <v>7</v>
      </c>
      <c r="D10" s="21">
        <v>21</v>
      </c>
      <c r="E10" s="21">
        <v>2</v>
      </c>
      <c r="F10" s="21">
        <v>7</v>
      </c>
      <c r="G10" s="22">
        <f t="shared" si="0"/>
        <v>83.8</v>
      </c>
      <c r="J10" s="23"/>
      <c r="O10" s="15">
        <f t="shared" si="1"/>
        <v>170</v>
      </c>
      <c r="P10" s="15">
        <f t="shared" si="2"/>
        <v>7</v>
      </c>
      <c r="Q10" s="15">
        <f t="shared" si="3"/>
        <v>21</v>
      </c>
      <c r="R10" s="15">
        <f t="shared" si="4"/>
        <v>2</v>
      </c>
      <c r="S10" s="15">
        <f t="shared" si="5"/>
        <v>7</v>
      </c>
      <c r="U10" s="18">
        <f t="shared" si="6"/>
        <v>177.95</v>
      </c>
      <c r="V10" s="18">
        <f t="shared" si="7"/>
        <v>36.18994099466142</v>
      </c>
      <c r="W10" s="18">
        <f t="shared" si="8"/>
        <v>47.09187974150043</v>
      </c>
      <c r="X10" s="18">
        <f t="shared" si="9"/>
        <v>16.71817926383816</v>
      </c>
      <c r="Y10" s="18">
        <f t="shared" si="10"/>
        <v>83.8</v>
      </c>
    </row>
    <row r="11" spans="1:25" s="15" customFormat="1" ht="11.25">
      <c r="A11" s="15" t="s">
        <v>23</v>
      </c>
      <c r="B11" s="19">
        <v>150</v>
      </c>
      <c r="C11" s="20">
        <v>3.5</v>
      </c>
      <c r="D11" s="21">
        <v>24</v>
      </c>
      <c r="E11" s="21">
        <v>7</v>
      </c>
      <c r="F11" s="21">
        <v>7</v>
      </c>
      <c r="G11" s="22">
        <f t="shared" si="0"/>
        <v>85.4</v>
      </c>
      <c r="J11" s="23"/>
      <c r="O11" s="15">
        <f t="shared" si="1"/>
        <v>150</v>
      </c>
      <c r="P11" s="15">
        <f t="shared" si="2"/>
        <v>3.5</v>
      </c>
      <c r="Q11" s="15">
        <f t="shared" si="3"/>
        <v>24</v>
      </c>
      <c r="R11" s="15">
        <f t="shared" si="4"/>
        <v>7</v>
      </c>
      <c r="S11" s="15">
        <f t="shared" si="5"/>
        <v>7</v>
      </c>
      <c r="U11" s="18">
        <f t="shared" si="6"/>
        <v>147.35</v>
      </c>
      <c r="V11" s="18">
        <f t="shared" si="7"/>
        <v>21.85273159144893</v>
      </c>
      <c r="W11" s="18">
        <f t="shared" si="8"/>
        <v>57.95724465558195</v>
      </c>
      <c r="X11" s="18">
        <f t="shared" si="9"/>
        <v>20.19002375296912</v>
      </c>
      <c r="Y11" s="18">
        <f t="shared" si="10"/>
        <v>85.4</v>
      </c>
    </row>
    <row r="12" spans="1:25" s="15" customFormat="1" ht="11.25">
      <c r="A12" s="15" t="s">
        <v>11</v>
      </c>
      <c r="B12" s="19">
        <v>150</v>
      </c>
      <c r="C12" s="20">
        <v>4</v>
      </c>
      <c r="D12" s="21">
        <v>23</v>
      </c>
      <c r="E12" s="21">
        <v>2</v>
      </c>
      <c r="F12" s="21">
        <v>8</v>
      </c>
      <c r="G12" s="22">
        <f t="shared" si="0"/>
        <v>92.2</v>
      </c>
      <c r="J12" s="23"/>
      <c r="O12" s="15">
        <f t="shared" si="1"/>
        <v>150</v>
      </c>
      <c r="P12" s="15">
        <f t="shared" si="2"/>
        <v>4</v>
      </c>
      <c r="Q12" s="15">
        <f t="shared" si="3"/>
        <v>23</v>
      </c>
      <c r="R12" s="15">
        <f t="shared" si="4"/>
        <v>2</v>
      </c>
      <c r="S12" s="15">
        <f t="shared" si="5"/>
        <v>8</v>
      </c>
      <c r="U12" s="18">
        <f t="shared" si="6"/>
        <v>163</v>
      </c>
      <c r="V12" s="18">
        <f t="shared" si="7"/>
        <v>22.576687116564415</v>
      </c>
      <c r="W12" s="18">
        <f t="shared" si="8"/>
        <v>56.56441717791411</v>
      </c>
      <c r="X12" s="18">
        <f t="shared" si="9"/>
        <v>20.858895705521473</v>
      </c>
      <c r="Y12" s="18">
        <f t="shared" si="10"/>
        <v>92.2</v>
      </c>
    </row>
    <row r="13" spans="1:25" s="15" customFormat="1" ht="11.25">
      <c r="A13" s="15" t="s">
        <v>7</v>
      </c>
      <c r="B13" s="19">
        <v>160</v>
      </c>
      <c r="C13" s="20">
        <v>2.5</v>
      </c>
      <c r="D13" s="21">
        <v>26</v>
      </c>
      <c r="E13" s="21">
        <v>6</v>
      </c>
      <c r="F13" s="21">
        <v>7</v>
      </c>
      <c r="G13" s="22">
        <f t="shared" si="0"/>
        <v>96</v>
      </c>
      <c r="J13" s="23"/>
      <c r="O13" s="15">
        <f t="shared" si="1"/>
        <v>160</v>
      </c>
      <c r="P13" s="15">
        <f t="shared" si="2"/>
        <v>2.5</v>
      </c>
      <c r="Q13" s="15">
        <f t="shared" si="3"/>
        <v>26</v>
      </c>
      <c r="R13" s="15">
        <f t="shared" si="4"/>
        <v>6</v>
      </c>
      <c r="S13" s="15">
        <f t="shared" si="5"/>
        <v>7</v>
      </c>
      <c r="U13" s="18">
        <f t="shared" si="6"/>
        <v>148.75</v>
      </c>
      <c r="V13" s="18">
        <f t="shared" si="7"/>
        <v>15.46218487394958</v>
      </c>
      <c r="W13" s="18">
        <f t="shared" si="8"/>
        <v>64.53781512605042</v>
      </c>
      <c r="X13" s="18">
        <f t="shared" si="9"/>
        <v>20</v>
      </c>
      <c r="Y13" s="18">
        <f t="shared" si="10"/>
        <v>96</v>
      </c>
    </row>
    <row r="14" spans="1:25" s="15" customFormat="1" ht="11.25">
      <c r="A14" s="24" t="s">
        <v>16</v>
      </c>
      <c r="B14" s="25">
        <v>110</v>
      </c>
      <c r="C14" s="26">
        <v>1.5</v>
      </c>
      <c r="D14" s="27">
        <v>18</v>
      </c>
      <c r="E14" s="27">
        <v>2</v>
      </c>
      <c r="F14" s="27">
        <v>6</v>
      </c>
      <c r="G14" s="28">
        <f t="shared" si="0"/>
        <v>71.2</v>
      </c>
      <c r="H14" s="24" t="s">
        <v>17</v>
      </c>
      <c r="I14" s="27">
        <v>40</v>
      </c>
      <c r="J14" s="29"/>
      <c r="K14" s="27">
        <v>6</v>
      </c>
      <c r="L14" s="27"/>
      <c r="M14" s="27">
        <v>6</v>
      </c>
      <c r="N14" s="24"/>
      <c r="O14" s="24">
        <f t="shared" si="1"/>
        <v>150</v>
      </c>
      <c r="P14" s="24">
        <f t="shared" si="2"/>
        <v>1.5</v>
      </c>
      <c r="Q14" s="24">
        <f t="shared" si="3"/>
        <v>24</v>
      </c>
      <c r="R14" s="24">
        <f t="shared" si="4"/>
        <v>2</v>
      </c>
      <c r="S14" s="24">
        <f t="shared" si="5"/>
        <v>12</v>
      </c>
      <c r="T14" s="24"/>
      <c r="U14" s="30">
        <f t="shared" si="6"/>
        <v>161.2</v>
      </c>
      <c r="V14" s="30">
        <f t="shared" si="7"/>
        <v>8.560794044665013</v>
      </c>
      <c r="W14" s="30">
        <f t="shared" si="8"/>
        <v>59.8014888337469</v>
      </c>
      <c r="X14" s="30">
        <f t="shared" si="9"/>
        <v>31.637717121588093</v>
      </c>
      <c r="Y14" s="30">
        <f t="shared" si="10"/>
        <v>96.4</v>
      </c>
    </row>
    <row r="15" spans="1:25" s="15" customFormat="1" ht="11.25">
      <c r="A15" s="15" t="s">
        <v>141</v>
      </c>
      <c r="B15" s="19">
        <v>160</v>
      </c>
      <c r="C15" s="20">
        <v>6</v>
      </c>
      <c r="D15" s="21">
        <v>28</v>
      </c>
      <c r="E15" s="21">
        <v>9</v>
      </c>
      <c r="F15" s="21">
        <v>7</v>
      </c>
      <c r="G15" s="22">
        <f t="shared" si="0"/>
        <v>97.8</v>
      </c>
      <c r="J15" s="23"/>
      <c r="O15" s="15">
        <f t="shared" si="1"/>
        <v>160</v>
      </c>
      <c r="P15" s="15">
        <f t="shared" si="2"/>
        <v>6</v>
      </c>
      <c r="Q15" s="15">
        <f t="shared" si="3"/>
        <v>28</v>
      </c>
      <c r="R15" s="15">
        <f t="shared" si="4"/>
        <v>9</v>
      </c>
      <c r="S15" s="15">
        <f t="shared" si="5"/>
        <v>7</v>
      </c>
      <c r="U15" s="18">
        <f t="shared" si="6"/>
        <v>182.75</v>
      </c>
      <c r="V15" s="18">
        <f t="shared" si="7"/>
        <v>30.20519835841313</v>
      </c>
      <c r="W15" s="18">
        <f t="shared" si="8"/>
        <v>53.515731874145004</v>
      </c>
      <c r="X15" s="18">
        <f t="shared" si="9"/>
        <v>16.27906976744186</v>
      </c>
      <c r="Y15" s="18">
        <f t="shared" si="10"/>
        <v>97.8</v>
      </c>
    </row>
    <row r="16" spans="1:25" s="15" customFormat="1" ht="11.25">
      <c r="A16" s="15" t="s">
        <v>38</v>
      </c>
      <c r="B16" s="19">
        <v>110</v>
      </c>
      <c r="C16" s="20">
        <v>2</v>
      </c>
      <c r="D16" s="21">
        <v>19</v>
      </c>
      <c r="E16" s="21">
        <v>3</v>
      </c>
      <c r="F16" s="21">
        <v>6</v>
      </c>
      <c r="G16" s="22">
        <f t="shared" si="0"/>
        <v>73.2</v>
      </c>
      <c r="H16" s="15" t="s">
        <v>17</v>
      </c>
      <c r="I16" s="21">
        <v>40</v>
      </c>
      <c r="J16" s="23"/>
      <c r="K16" s="21">
        <v>6</v>
      </c>
      <c r="L16" s="21"/>
      <c r="M16" s="21">
        <v>6</v>
      </c>
      <c r="O16" s="15">
        <f t="shared" si="1"/>
        <v>150</v>
      </c>
      <c r="P16" s="15">
        <f t="shared" si="2"/>
        <v>2</v>
      </c>
      <c r="Q16" s="15">
        <f t="shared" si="3"/>
        <v>25</v>
      </c>
      <c r="R16" s="15">
        <f t="shared" si="4"/>
        <v>3</v>
      </c>
      <c r="S16" s="15">
        <f t="shared" si="5"/>
        <v>12</v>
      </c>
      <c r="U16" s="18">
        <f t="shared" si="6"/>
        <v>167.8</v>
      </c>
      <c r="V16" s="18">
        <f t="shared" si="7"/>
        <v>10.965435041716328</v>
      </c>
      <c r="W16" s="18">
        <f t="shared" si="8"/>
        <v>58.641239570917755</v>
      </c>
      <c r="X16" s="18">
        <f t="shared" si="9"/>
        <v>30.39332538736591</v>
      </c>
      <c r="Y16" s="18">
        <f t="shared" si="10"/>
        <v>98.4</v>
      </c>
    </row>
    <row r="17" spans="1:25" s="15" customFormat="1" ht="11.25">
      <c r="A17" s="15" t="s">
        <v>13</v>
      </c>
      <c r="B17" s="19">
        <v>160</v>
      </c>
      <c r="C17" s="20">
        <v>2</v>
      </c>
      <c r="D17" s="21">
        <v>28</v>
      </c>
      <c r="E17" s="21">
        <v>8</v>
      </c>
      <c r="F17" s="21">
        <v>7</v>
      </c>
      <c r="G17" s="22">
        <f t="shared" si="0"/>
        <v>100</v>
      </c>
      <c r="J17" s="23"/>
      <c r="O17" s="15">
        <f t="shared" si="1"/>
        <v>160</v>
      </c>
      <c r="P17" s="15">
        <f t="shared" si="2"/>
        <v>2</v>
      </c>
      <c r="Q17" s="15">
        <f t="shared" si="3"/>
        <v>28</v>
      </c>
      <c r="R17" s="15">
        <f t="shared" si="4"/>
        <v>8</v>
      </c>
      <c r="S17" s="15">
        <f t="shared" si="5"/>
        <v>7</v>
      </c>
      <c r="U17" s="18">
        <f t="shared" si="6"/>
        <v>148.15</v>
      </c>
      <c r="V17" s="18">
        <f t="shared" si="7"/>
        <v>12.419844751940598</v>
      </c>
      <c r="W17" s="18">
        <f t="shared" si="8"/>
        <v>67.49915626054674</v>
      </c>
      <c r="X17" s="18">
        <f t="shared" si="9"/>
        <v>20.080998987512654</v>
      </c>
      <c r="Y17" s="18">
        <f t="shared" si="10"/>
        <v>100</v>
      </c>
    </row>
    <row r="18" spans="1:25" s="15" customFormat="1" ht="11.25">
      <c r="A18" s="24" t="s">
        <v>22</v>
      </c>
      <c r="B18" s="25">
        <v>150</v>
      </c>
      <c r="C18" s="26">
        <v>1</v>
      </c>
      <c r="D18" s="27">
        <v>25</v>
      </c>
      <c r="E18" s="27">
        <v>2</v>
      </c>
      <c r="F18" s="27">
        <v>8</v>
      </c>
      <c r="G18" s="28">
        <f t="shared" si="0"/>
        <v>100.60000000000001</v>
      </c>
      <c r="H18" s="24"/>
      <c r="I18" s="24"/>
      <c r="J18" s="29"/>
      <c r="K18" s="24"/>
      <c r="L18" s="24"/>
      <c r="M18" s="24"/>
      <c r="N18" s="24"/>
      <c r="O18" s="24">
        <f t="shared" si="1"/>
        <v>150</v>
      </c>
      <c r="P18" s="24">
        <f t="shared" si="2"/>
        <v>1</v>
      </c>
      <c r="Q18" s="24">
        <f t="shared" si="3"/>
        <v>25</v>
      </c>
      <c r="R18" s="24">
        <f t="shared" si="4"/>
        <v>2</v>
      </c>
      <c r="S18" s="24">
        <f t="shared" si="5"/>
        <v>8</v>
      </c>
      <c r="T18" s="24"/>
      <c r="U18" s="30">
        <f t="shared" si="6"/>
        <v>143.8</v>
      </c>
      <c r="V18" s="30">
        <f t="shared" si="7"/>
        <v>6.397774687065367</v>
      </c>
      <c r="W18" s="30">
        <f t="shared" si="8"/>
        <v>69.95827538247565</v>
      </c>
      <c r="X18" s="30">
        <f t="shared" si="9"/>
        <v>23.64394993045897</v>
      </c>
      <c r="Y18" s="30">
        <f t="shared" si="10"/>
        <v>100.60000000000001</v>
      </c>
    </row>
    <row r="19" spans="1:25" s="15" customFormat="1" ht="11.25">
      <c r="A19" s="15" t="s">
        <v>8</v>
      </c>
      <c r="B19" s="19">
        <v>170</v>
      </c>
      <c r="C19" s="20">
        <v>3</v>
      </c>
      <c r="D19" s="21">
        <v>28</v>
      </c>
      <c r="E19" s="21">
        <v>6</v>
      </c>
      <c r="F19" s="21">
        <v>7</v>
      </c>
      <c r="G19" s="22">
        <f t="shared" si="0"/>
        <v>104.4</v>
      </c>
      <c r="J19" s="23"/>
      <c r="O19" s="15">
        <f t="shared" si="1"/>
        <v>170</v>
      </c>
      <c r="P19" s="15">
        <f t="shared" si="2"/>
        <v>3</v>
      </c>
      <c r="Q19" s="15">
        <f t="shared" si="3"/>
        <v>28</v>
      </c>
      <c r="R19" s="15">
        <f t="shared" si="4"/>
        <v>6</v>
      </c>
      <c r="S19" s="15">
        <f t="shared" si="5"/>
        <v>7</v>
      </c>
      <c r="U19" s="18">
        <f t="shared" si="6"/>
        <v>161.75</v>
      </c>
      <c r="V19" s="18">
        <f t="shared" si="7"/>
        <v>17.06336939721793</v>
      </c>
      <c r="W19" s="18">
        <f t="shared" si="8"/>
        <v>64.54404945904173</v>
      </c>
      <c r="X19" s="18">
        <f t="shared" si="9"/>
        <v>18.39258114374034</v>
      </c>
      <c r="Y19" s="18">
        <f t="shared" si="10"/>
        <v>104.4</v>
      </c>
    </row>
    <row r="20" spans="1:25" s="15" customFormat="1" ht="11.25">
      <c r="A20" s="15" t="s">
        <v>10</v>
      </c>
      <c r="B20" s="19">
        <v>170</v>
      </c>
      <c r="C20" s="20">
        <v>3</v>
      </c>
      <c r="D20" s="21">
        <v>28</v>
      </c>
      <c r="E20" s="21">
        <v>6</v>
      </c>
      <c r="F20" s="21">
        <v>7</v>
      </c>
      <c r="G20" s="22">
        <f t="shared" si="0"/>
        <v>104.4</v>
      </c>
      <c r="J20" s="23"/>
      <c r="O20" s="15">
        <f t="shared" si="1"/>
        <v>170</v>
      </c>
      <c r="P20" s="15">
        <f t="shared" si="2"/>
        <v>3</v>
      </c>
      <c r="Q20" s="15">
        <f t="shared" si="3"/>
        <v>28</v>
      </c>
      <c r="R20" s="15">
        <f t="shared" si="4"/>
        <v>6</v>
      </c>
      <c r="S20" s="15">
        <f t="shared" si="5"/>
        <v>7</v>
      </c>
      <c r="U20" s="18">
        <f t="shared" si="6"/>
        <v>161.75</v>
      </c>
      <c r="V20" s="18">
        <f t="shared" si="7"/>
        <v>17.06336939721793</v>
      </c>
      <c r="W20" s="18">
        <f t="shared" si="8"/>
        <v>64.54404945904173</v>
      </c>
      <c r="X20" s="18">
        <f t="shared" si="9"/>
        <v>18.39258114374034</v>
      </c>
      <c r="Y20" s="18">
        <f t="shared" si="10"/>
        <v>104.4</v>
      </c>
    </row>
    <row r="21" spans="1:25" s="15" customFormat="1" ht="11.25">
      <c r="A21" s="15" t="s">
        <v>25</v>
      </c>
      <c r="B21" s="19">
        <v>190</v>
      </c>
      <c r="C21" s="20">
        <v>5</v>
      </c>
      <c r="D21" s="21">
        <v>30</v>
      </c>
      <c r="E21" s="21">
        <v>9</v>
      </c>
      <c r="F21" s="21">
        <v>7</v>
      </c>
      <c r="G21" s="22">
        <f t="shared" si="0"/>
        <v>106.2</v>
      </c>
      <c r="J21" s="23"/>
      <c r="O21" s="15">
        <f t="shared" si="1"/>
        <v>190</v>
      </c>
      <c r="P21" s="15">
        <f t="shared" si="2"/>
        <v>5</v>
      </c>
      <c r="Q21" s="15">
        <f t="shared" si="3"/>
        <v>30</v>
      </c>
      <c r="R21" s="15">
        <f t="shared" si="4"/>
        <v>9</v>
      </c>
      <c r="S21" s="15">
        <f t="shared" si="5"/>
        <v>7</v>
      </c>
      <c r="U21" s="18">
        <f t="shared" si="6"/>
        <v>181.95</v>
      </c>
      <c r="V21" s="18">
        <f t="shared" si="7"/>
        <v>25.28167078867821</v>
      </c>
      <c r="W21" s="18">
        <f t="shared" si="8"/>
        <v>58.367683429513605</v>
      </c>
      <c r="X21" s="18">
        <f t="shared" si="9"/>
        <v>16.35064578180819</v>
      </c>
      <c r="Y21" s="18">
        <f t="shared" si="10"/>
        <v>106.2</v>
      </c>
    </row>
    <row r="22" spans="1:25" s="15" customFormat="1" ht="11.25">
      <c r="A22" s="15" t="s">
        <v>37</v>
      </c>
      <c r="B22" s="19">
        <v>110</v>
      </c>
      <c r="C22" s="20">
        <v>1.5</v>
      </c>
      <c r="D22" s="21">
        <v>21</v>
      </c>
      <c r="E22" s="21">
        <v>3</v>
      </c>
      <c r="F22" s="21">
        <v>5</v>
      </c>
      <c r="G22" s="22">
        <f t="shared" si="0"/>
        <v>81.60000000000001</v>
      </c>
      <c r="H22" s="15" t="s">
        <v>17</v>
      </c>
      <c r="I22" s="21">
        <v>40</v>
      </c>
      <c r="J22" s="23"/>
      <c r="K22" s="21">
        <v>6</v>
      </c>
      <c r="L22" s="21"/>
      <c r="M22" s="21">
        <v>6</v>
      </c>
      <c r="O22" s="15">
        <f t="shared" si="1"/>
        <v>150</v>
      </c>
      <c r="P22" s="15">
        <f t="shared" si="2"/>
        <v>1.5</v>
      </c>
      <c r="Q22" s="15">
        <f t="shared" si="3"/>
        <v>27</v>
      </c>
      <c r="R22" s="15">
        <f t="shared" si="4"/>
        <v>3</v>
      </c>
      <c r="S22" s="15">
        <f t="shared" si="5"/>
        <v>11</v>
      </c>
      <c r="U22" s="18">
        <f t="shared" si="6"/>
        <v>167.35000000000002</v>
      </c>
      <c r="V22" s="18">
        <f t="shared" si="7"/>
        <v>8.246190618464295</v>
      </c>
      <c r="W22" s="18">
        <f t="shared" si="8"/>
        <v>63.81834478637586</v>
      </c>
      <c r="X22" s="18">
        <f t="shared" si="9"/>
        <v>27.93546459515984</v>
      </c>
      <c r="Y22" s="18">
        <f t="shared" si="10"/>
        <v>106.80000000000001</v>
      </c>
    </row>
    <row r="23" spans="1:25" s="15" customFormat="1" ht="11.25">
      <c r="A23" s="15" t="s">
        <v>15</v>
      </c>
      <c r="B23" s="19">
        <v>150</v>
      </c>
      <c r="C23" s="20">
        <v>2.5</v>
      </c>
      <c r="D23" s="21">
        <v>27</v>
      </c>
      <c r="E23" s="21">
        <v>2</v>
      </c>
      <c r="F23" s="21">
        <v>7</v>
      </c>
      <c r="G23" s="22">
        <f t="shared" si="0"/>
        <v>109</v>
      </c>
      <c r="J23" s="23"/>
      <c r="O23" s="15">
        <f t="shared" si="1"/>
        <v>150</v>
      </c>
      <c r="P23" s="15">
        <f t="shared" si="2"/>
        <v>2.5</v>
      </c>
      <c r="Q23" s="15">
        <f t="shared" si="3"/>
        <v>27</v>
      </c>
      <c r="R23" s="15">
        <f t="shared" si="4"/>
        <v>2</v>
      </c>
      <c r="S23" s="15">
        <f t="shared" si="5"/>
        <v>7</v>
      </c>
      <c r="U23" s="18">
        <f t="shared" si="6"/>
        <v>161.75</v>
      </c>
      <c r="V23" s="18">
        <f t="shared" si="7"/>
        <v>14.219474497681608</v>
      </c>
      <c r="W23" s="18">
        <f t="shared" si="8"/>
        <v>67.38794435857805</v>
      </c>
      <c r="X23" s="18">
        <f t="shared" si="9"/>
        <v>18.39258114374034</v>
      </c>
      <c r="Y23" s="18">
        <f t="shared" si="10"/>
        <v>109</v>
      </c>
    </row>
    <row r="24" spans="1:25" s="15" customFormat="1" ht="11.25">
      <c r="A24" s="15" t="s">
        <v>34</v>
      </c>
      <c r="B24" s="19">
        <v>110</v>
      </c>
      <c r="C24" s="20">
        <v>1</v>
      </c>
      <c r="D24" s="21">
        <v>23</v>
      </c>
      <c r="E24" s="21">
        <v>5</v>
      </c>
      <c r="F24" s="21">
        <v>3</v>
      </c>
      <c r="G24" s="22">
        <f t="shared" si="0"/>
        <v>85.60000000000001</v>
      </c>
      <c r="H24" s="15" t="s">
        <v>17</v>
      </c>
      <c r="I24" s="21">
        <v>40</v>
      </c>
      <c r="J24" s="23"/>
      <c r="K24" s="21">
        <v>6</v>
      </c>
      <c r="L24" s="21"/>
      <c r="M24" s="21">
        <v>6</v>
      </c>
      <c r="O24" s="15">
        <f t="shared" si="1"/>
        <v>150</v>
      </c>
      <c r="P24" s="15">
        <f t="shared" si="2"/>
        <v>1</v>
      </c>
      <c r="Q24" s="15">
        <f t="shared" si="3"/>
        <v>29</v>
      </c>
      <c r="R24" s="15">
        <f t="shared" si="4"/>
        <v>5</v>
      </c>
      <c r="S24" s="15">
        <f t="shared" si="5"/>
        <v>9</v>
      </c>
      <c r="U24" s="18">
        <f t="shared" si="6"/>
        <v>158.25</v>
      </c>
      <c r="V24" s="18">
        <f t="shared" si="7"/>
        <v>5.813586097946287</v>
      </c>
      <c r="W24" s="18">
        <f t="shared" si="8"/>
        <v>70.01579778830965</v>
      </c>
      <c r="X24" s="18">
        <f t="shared" si="9"/>
        <v>24.170616113744074</v>
      </c>
      <c r="Y24" s="18">
        <f t="shared" si="10"/>
        <v>110.80000000000001</v>
      </c>
    </row>
    <row r="25" spans="1:25" s="15" customFormat="1" ht="11.25">
      <c r="A25" s="24" t="s">
        <v>24</v>
      </c>
      <c r="B25" s="25">
        <v>110</v>
      </c>
      <c r="C25" s="26">
        <v>0</v>
      </c>
      <c r="D25" s="27">
        <v>23</v>
      </c>
      <c r="E25" s="27">
        <v>4</v>
      </c>
      <c r="F25" s="27">
        <v>5</v>
      </c>
      <c r="G25" s="28">
        <f t="shared" si="0"/>
        <v>87.8</v>
      </c>
      <c r="H25" s="24" t="s">
        <v>17</v>
      </c>
      <c r="I25" s="27">
        <v>40</v>
      </c>
      <c r="J25" s="29"/>
      <c r="K25" s="27">
        <v>6</v>
      </c>
      <c r="L25" s="27"/>
      <c r="M25" s="27">
        <v>6</v>
      </c>
      <c r="N25" s="24"/>
      <c r="O25" s="24">
        <f t="shared" si="1"/>
        <v>150</v>
      </c>
      <c r="P25" s="24">
        <f t="shared" si="2"/>
        <v>0</v>
      </c>
      <c r="Q25" s="24">
        <f t="shared" si="3"/>
        <v>29</v>
      </c>
      <c r="R25" s="24">
        <f t="shared" si="4"/>
        <v>4</v>
      </c>
      <c r="S25" s="24">
        <f t="shared" si="5"/>
        <v>11</v>
      </c>
      <c r="T25" s="24"/>
      <c r="U25" s="30">
        <f t="shared" si="6"/>
        <v>159.75</v>
      </c>
      <c r="V25" s="30">
        <f t="shared" si="7"/>
        <v>0</v>
      </c>
      <c r="W25" s="30">
        <f t="shared" si="8"/>
        <v>70.73552425665102</v>
      </c>
      <c r="X25" s="30">
        <f t="shared" si="9"/>
        <v>29.26447574334898</v>
      </c>
      <c r="Y25" s="30">
        <f t="shared" si="10"/>
        <v>113</v>
      </c>
    </row>
    <row r="26" spans="1:25" s="15" customFormat="1" ht="11.25">
      <c r="A26" s="15" t="s">
        <v>5</v>
      </c>
      <c r="B26" s="19">
        <v>160</v>
      </c>
      <c r="C26" s="20">
        <v>3</v>
      </c>
      <c r="D26" s="21">
        <v>29</v>
      </c>
      <c r="E26" s="21">
        <v>2</v>
      </c>
      <c r="F26" s="21">
        <v>7</v>
      </c>
      <c r="G26" s="22">
        <f t="shared" si="0"/>
        <v>117.4</v>
      </c>
      <c r="J26" s="23"/>
      <c r="O26" s="15">
        <f t="shared" si="1"/>
        <v>160</v>
      </c>
      <c r="P26" s="15">
        <f t="shared" si="2"/>
        <v>3</v>
      </c>
      <c r="Q26" s="15">
        <f t="shared" si="3"/>
        <v>29</v>
      </c>
      <c r="R26" s="15">
        <f t="shared" si="4"/>
        <v>2</v>
      </c>
      <c r="S26" s="15">
        <f t="shared" si="5"/>
        <v>7</v>
      </c>
      <c r="U26" s="18">
        <f t="shared" si="6"/>
        <v>174.75</v>
      </c>
      <c r="V26" s="18">
        <f t="shared" si="7"/>
        <v>15.793991416309012</v>
      </c>
      <c r="W26" s="18">
        <f t="shared" si="8"/>
        <v>67.18168812589414</v>
      </c>
      <c r="X26" s="18">
        <f t="shared" si="9"/>
        <v>17.024320457796854</v>
      </c>
      <c r="Y26" s="18">
        <f t="shared" si="10"/>
        <v>117.4</v>
      </c>
    </row>
    <row r="27" spans="1:25" s="15" customFormat="1" ht="11.25">
      <c r="A27" s="24" t="s">
        <v>33</v>
      </c>
      <c r="B27" s="25">
        <v>120</v>
      </c>
      <c r="C27" s="26">
        <v>0.5</v>
      </c>
      <c r="D27" s="27">
        <v>23</v>
      </c>
      <c r="E27" s="27">
        <v>2</v>
      </c>
      <c r="F27" s="27">
        <v>5</v>
      </c>
      <c r="G27" s="28">
        <f t="shared" si="0"/>
        <v>92.2</v>
      </c>
      <c r="H27" s="24" t="s">
        <v>17</v>
      </c>
      <c r="I27" s="27">
        <v>40</v>
      </c>
      <c r="J27" s="29"/>
      <c r="K27" s="27">
        <v>6</v>
      </c>
      <c r="L27" s="27"/>
      <c r="M27" s="27">
        <v>6</v>
      </c>
      <c r="N27" s="24"/>
      <c r="O27" s="24">
        <f t="shared" si="1"/>
        <v>160</v>
      </c>
      <c r="P27" s="24">
        <f t="shared" si="2"/>
        <v>0.5</v>
      </c>
      <c r="Q27" s="24">
        <f t="shared" si="3"/>
        <v>29</v>
      </c>
      <c r="R27" s="24">
        <f t="shared" si="4"/>
        <v>2</v>
      </c>
      <c r="S27" s="24">
        <f t="shared" si="5"/>
        <v>11</v>
      </c>
      <c r="T27" s="24"/>
      <c r="U27" s="30">
        <f t="shared" si="6"/>
        <v>168.75</v>
      </c>
      <c r="V27" s="30">
        <f t="shared" si="7"/>
        <v>2.7259259259259254</v>
      </c>
      <c r="W27" s="30">
        <f t="shared" si="8"/>
        <v>69.57037037037037</v>
      </c>
      <c r="X27" s="30">
        <f t="shared" si="9"/>
        <v>27.703703703703702</v>
      </c>
      <c r="Y27" s="30">
        <f t="shared" si="10"/>
        <v>117.4</v>
      </c>
    </row>
    <row r="28" spans="1:25" s="15" customFormat="1" ht="11.25">
      <c r="A28" s="24" t="s">
        <v>9</v>
      </c>
      <c r="B28" s="25">
        <v>154</v>
      </c>
      <c r="C28" s="26">
        <v>3</v>
      </c>
      <c r="D28" s="27">
        <v>30</v>
      </c>
      <c r="E28" s="27">
        <v>5</v>
      </c>
      <c r="F28" s="27">
        <v>5</v>
      </c>
      <c r="G28" s="28">
        <f t="shared" si="0"/>
        <v>115</v>
      </c>
      <c r="H28" s="24" t="s">
        <v>18</v>
      </c>
      <c r="I28" s="27">
        <v>22</v>
      </c>
      <c r="J28" s="29"/>
      <c r="K28" s="27">
        <v>3</v>
      </c>
      <c r="L28" s="27"/>
      <c r="M28" s="24">
        <v>2</v>
      </c>
      <c r="N28" s="24"/>
      <c r="O28" s="24">
        <f t="shared" si="1"/>
        <v>176</v>
      </c>
      <c r="P28" s="24">
        <f t="shared" si="2"/>
        <v>3</v>
      </c>
      <c r="Q28" s="24">
        <f t="shared" si="3"/>
        <v>33</v>
      </c>
      <c r="R28" s="24">
        <f t="shared" si="4"/>
        <v>5</v>
      </c>
      <c r="S28" s="24">
        <f t="shared" si="5"/>
        <v>7</v>
      </c>
      <c r="T28" s="24"/>
      <c r="U28" s="30">
        <f t="shared" si="6"/>
        <v>184.95000000000002</v>
      </c>
      <c r="V28" s="30">
        <f t="shared" si="7"/>
        <v>14.92295214922952</v>
      </c>
      <c r="W28" s="30">
        <f t="shared" si="8"/>
        <v>68.99161935658286</v>
      </c>
      <c r="X28" s="30">
        <f t="shared" si="9"/>
        <v>16.085428494187617</v>
      </c>
      <c r="Y28" s="30">
        <f t="shared" si="10"/>
        <v>127.60000000000001</v>
      </c>
    </row>
    <row r="29" spans="1:25" s="15" customFormat="1" ht="11.25">
      <c r="A29" s="15" t="s">
        <v>35</v>
      </c>
      <c r="B29" s="19">
        <v>154</v>
      </c>
      <c r="C29" s="20">
        <v>3</v>
      </c>
      <c r="D29" s="21">
        <v>30</v>
      </c>
      <c r="E29" s="21">
        <v>5</v>
      </c>
      <c r="F29" s="21">
        <v>5</v>
      </c>
      <c r="G29" s="22">
        <f t="shared" si="0"/>
        <v>115</v>
      </c>
      <c r="H29" s="15" t="s">
        <v>18</v>
      </c>
      <c r="I29" s="21">
        <v>22</v>
      </c>
      <c r="J29" s="23"/>
      <c r="K29" s="21">
        <v>3</v>
      </c>
      <c r="L29" s="21"/>
      <c r="M29" s="15">
        <v>2</v>
      </c>
      <c r="O29" s="15">
        <f t="shared" si="1"/>
        <v>176</v>
      </c>
      <c r="P29" s="15">
        <f t="shared" si="2"/>
        <v>3</v>
      </c>
      <c r="Q29" s="15">
        <f t="shared" si="3"/>
        <v>33</v>
      </c>
      <c r="R29" s="15">
        <f t="shared" si="4"/>
        <v>5</v>
      </c>
      <c r="S29" s="15">
        <f t="shared" si="5"/>
        <v>7</v>
      </c>
      <c r="U29" s="18">
        <f t="shared" si="6"/>
        <v>184.95000000000002</v>
      </c>
      <c r="V29" s="18">
        <f t="shared" si="7"/>
        <v>14.92295214922952</v>
      </c>
      <c r="W29" s="18">
        <f t="shared" si="8"/>
        <v>68.99161935658286</v>
      </c>
      <c r="X29" s="18">
        <f t="shared" si="9"/>
        <v>16.085428494187617</v>
      </c>
      <c r="Y29" s="18">
        <f t="shared" si="10"/>
        <v>127.60000000000001</v>
      </c>
    </row>
    <row r="30" spans="1:25" s="15" customFormat="1" ht="11.25">
      <c r="A30" s="15" t="s">
        <v>1</v>
      </c>
      <c r="B30" s="19">
        <v>130</v>
      </c>
      <c r="C30" s="20">
        <v>1.5</v>
      </c>
      <c r="D30" s="21">
        <v>26</v>
      </c>
      <c r="E30" s="21">
        <v>3</v>
      </c>
      <c r="F30" s="21">
        <v>4</v>
      </c>
      <c r="G30" s="22">
        <f t="shared" si="0"/>
        <v>102.60000000000001</v>
      </c>
      <c r="H30" s="15" t="s">
        <v>17</v>
      </c>
      <c r="I30" s="21">
        <v>40</v>
      </c>
      <c r="J30" s="23"/>
      <c r="K30" s="21">
        <v>6</v>
      </c>
      <c r="L30" s="21"/>
      <c r="M30" s="21">
        <v>6</v>
      </c>
      <c r="O30" s="15">
        <f t="shared" si="1"/>
        <v>170</v>
      </c>
      <c r="P30" s="15">
        <f t="shared" si="2"/>
        <v>1.5</v>
      </c>
      <c r="Q30" s="15">
        <f t="shared" si="3"/>
        <v>32</v>
      </c>
      <c r="R30" s="15">
        <f t="shared" si="4"/>
        <v>3</v>
      </c>
      <c r="S30" s="15">
        <f t="shared" si="5"/>
        <v>10</v>
      </c>
      <c r="U30" s="18">
        <f t="shared" si="6"/>
        <v>184.10000000000002</v>
      </c>
      <c r="V30" s="18">
        <f t="shared" si="7"/>
        <v>7.495926127104833</v>
      </c>
      <c r="W30" s="18">
        <f t="shared" si="8"/>
        <v>69.41879413362304</v>
      </c>
      <c r="X30" s="18">
        <f t="shared" si="9"/>
        <v>23.08527973927213</v>
      </c>
      <c r="Y30" s="18">
        <f t="shared" si="10"/>
        <v>127.80000000000001</v>
      </c>
    </row>
    <row r="31" spans="1:25" s="15" customFormat="1" ht="11.25">
      <c r="A31" s="15" t="s">
        <v>138</v>
      </c>
      <c r="B31" s="19">
        <v>170</v>
      </c>
      <c r="C31" s="20">
        <v>2</v>
      </c>
      <c r="D31" s="21">
        <v>33</v>
      </c>
      <c r="E31" s="21">
        <v>4</v>
      </c>
      <c r="F31" s="21">
        <v>5</v>
      </c>
      <c r="G31" s="22">
        <f t="shared" si="0"/>
        <v>129.8</v>
      </c>
      <c r="I31" s="21"/>
      <c r="J31" s="23"/>
      <c r="K31" s="21"/>
      <c r="L31" s="21"/>
      <c r="M31" s="21"/>
      <c r="O31" s="15">
        <f t="shared" si="1"/>
        <v>170</v>
      </c>
      <c r="P31" s="15">
        <f t="shared" si="2"/>
        <v>2</v>
      </c>
      <c r="Q31" s="15">
        <f t="shared" si="3"/>
        <v>33</v>
      </c>
      <c r="R31" s="15">
        <f t="shared" si="4"/>
        <v>4</v>
      </c>
      <c r="S31" s="15">
        <f t="shared" si="5"/>
        <v>5</v>
      </c>
      <c r="U31" s="18">
        <f t="shared" si="6"/>
        <v>169.45000000000002</v>
      </c>
      <c r="V31" s="18">
        <f t="shared" si="7"/>
        <v>10.858660371791087</v>
      </c>
      <c r="W31" s="18">
        <f t="shared" si="8"/>
        <v>76.60076718796105</v>
      </c>
      <c r="X31" s="18">
        <f t="shared" si="9"/>
        <v>12.540572440247859</v>
      </c>
      <c r="Y31" s="18">
        <f t="shared" si="10"/>
        <v>129.8</v>
      </c>
    </row>
    <row r="32" spans="1:25" s="15" customFormat="1" ht="11.25">
      <c r="A32" s="15" t="s">
        <v>29</v>
      </c>
      <c r="B32" s="19">
        <v>150</v>
      </c>
      <c r="C32" s="20">
        <v>1.5</v>
      </c>
      <c r="D32" s="21">
        <v>29</v>
      </c>
      <c r="E32" s="21">
        <v>4</v>
      </c>
      <c r="F32" s="21">
        <v>4</v>
      </c>
      <c r="G32" s="22">
        <f t="shared" si="0"/>
        <v>113</v>
      </c>
      <c r="H32" s="15" t="s">
        <v>17</v>
      </c>
      <c r="I32" s="21">
        <v>40</v>
      </c>
      <c r="J32" s="23"/>
      <c r="K32" s="21">
        <v>6</v>
      </c>
      <c r="L32" s="21"/>
      <c r="M32" s="21">
        <v>6</v>
      </c>
      <c r="O32" s="15">
        <f t="shared" si="1"/>
        <v>190</v>
      </c>
      <c r="P32" s="15">
        <f t="shared" si="2"/>
        <v>1.5</v>
      </c>
      <c r="Q32" s="15">
        <f t="shared" si="3"/>
        <v>35</v>
      </c>
      <c r="R32" s="15">
        <f t="shared" si="4"/>
        <v>4</v>
      </c>
      <c r="S32" s="15">
        <f t="shared" si="5"/>
        <v>10</v>
      </c>
      <c r="U32" s="18">
        <f t="shared" si="6"/>
        <v>194.50000000000003</v>
      </c>
      <c r="V32" s="18">
        <f t="shared" si="7"/>
        <v>7.095115681233932</v>
      </c>
      <c r="W32" s="18">
        <f t="shared" si="8"/>
        <v>71.05398457583547</v>
      </c>
      <c r="X32" s="18">
        <f t="shared" si="9"/>
        <v>21.850899742930586</v>
      </c>
      <c r="Y32" s="18">
        <f t="shared" si="10"/>
        <v>138.20000000000002</v>
      </c>
    </row>
    <row r="33" spans="1:25" s="15" customFormat="1" ht="11.25">
      <c r="A33" s="15" t="s">
        <v>28</v>
      </c>
      <c r="B33" s="19">
        <v>160</v>
      </c>
      <c r="C33" s="20">
        <v>2.5</v>
      </c>
      <c r="D33" s="21">
        <v>31</v>
      </c>
      <c r="E33" s="21">
        <v>3</v>
      </c>
      <c r="F33" s="21">
        <v>4</v>
      </c>
      <c r="G33" s="22">
        <f t="shared" si="0"/>
        <v>123.60000000000001</v>
      </c>
      <c r="H33" s="15" t="s">
        <v>17</v>
      </c>
      <c r="I33" s="21">
        <v>40</v>
      </c>
      <c r="J33" s="23"/>
      <c r="K33" s="21">
        <v>6</v>
      </c>
      <c r="L33" s="21"/>
      <c r="M33" s="21">
        <v>6</v>
      </c>
      <c r="O33" s="15">
        <f t="shared" si="1"/>
        <v>200</v>
      </c>
      <c r="P33" s="15">
        <f t="shared" si="2"/>
        <v>2.5</v>
      </c>
      <c r="Q33" s="15">
        <f t="shared" si="3"/>
        <v>37</v>
      </c>
      <c r="R33" s="15">
        <f t="shared" si="4"/>
        <v>3</v>
      </c>
      <c r="S33" s="15">
        <f t="shared" si="5"/>
        <v>10</v>
      </c>
      <c r="U33" s="18">
        <f t="shared" si="6"/>
        <v>214.3</v>
      </c>
      <c r="V33" s="18">
        <f t="shared" si="7"/>
        <v>10.7326178254783</v>
      </c>
      <c r="W33" s="18">
        <f t="shared" si="8"/>
        <v>69.43537097526833</v>
      </c>
      <c r="X33" s="18">
        <f t="shared" si="9"/>
        <v>19.832011199253383</v>
      </c>
      <c r="Y33" s="18">
        <f t="shared" si="10"/>
        <v>148.8</v>
      </c>
    </row>
    <row r="34" spans="2:25" s="15" customFormat="1" ht="11.25">
      <c r="B34" s="19"/>
      <c r="C34" s="20"/>
      <c r="D34" s="21"/>
      <c r="E34" s="21"/>
      <c r="F34" s="21"/>
      <c r="G34" s="22"/>
      <c r="J34" s="23"/>
      <c r="U34" s="18"/>
      <c r="V34" s="18"/>
      <c r="W34" s="18"/>
      <c r="X34" s="18"/>
      <c r="Y34" s="18"/>
    </row>
    <row r="35" spans="2:25" s="15" customFormat="1" ht="11.25">
      <c r="B35" s="39" t="s">
        <v>19</v>
      </c>
      <c r="C35" s="39"/>
      <c r="D35" s="39"/>
      <c r="E35" s="39"/>
      <c r="F35" s="39"/>
      <c r="G35" s="16" t="s">
        <v>6</v>
      </c>
      <c r="I35" s="40" t="s">
        <v>20</v>
      </c>
      <c r="J35" s="40"/>
      <c r="K35" s="40"/>
      <c r="L35" s="40"/>
      <c r="M35" s="40"/>
      <c r="O35" s="40" t="s">
        <v>21</v>
      </c>
      <c r="P35" s="40"/>
      <c r="Q35" s="40"/>
      <c r="R35" s="40"/>
      <c r="S35" s="40"/>
      <c r="T35" s="17"/>
      <c r="U35" s="18"/>
      <c r="V35" s="40" t="s">
        <v>27</v>
      </c>
      <c r="W35" s="40"/>
      <c r="X35" s="40"/>
      <c r="Y35" s="17" t="s">
        <v>6</v>
      </c>
    </row>
    <row r="36" spans="2:26" s="15" customFormat="1" ht="11.25">
      <c r="B36" s="19" t="s">
        <v>6</v>
      </c>
      <c r="C36" s="20" t="s">
        <v>2</v>
      </c>
      <c r="D36" s="21" t="s">
        <v>3</v>
      </c>
      <c r="E36" s="21" t="s">
        <v>30</v>
      </c>
      <c r="F36" s="21" t="s">
        <v>4</v>
      </c>
      <c r="G36" s="22" t="s">
        <v>64</v>
      </c>
      <c r="I36" s="19" t="s">
        <v>6</v>
      </c>
      <c r="J36" s="20" t="s">
        <v>2</v>
      </c>
      <c r="K36" s="21" t="s">
        <v>3</v>
      </c>
      <c r="L36" s="21" t="s">
        <v>30</v>
      </c>
      <c r="M36" s="21" t="s">
        <v>4</v>
      </c>
      <c r="O36" s="19" t="s">
        <v>6</v>
      </c>
      <c r="P36" s="20" t="s">
        <v>2</v>
      </c>
      <c r="Q36" s="21" t="s">
        <v>3</v>
      </c>
      <c r="R36" s="21" t="s">
        <v>30</v>
      </c>
      <c r="S36" s="21" t="s">
        <v>4</v>
      </c>
      <c r="T36" s="21"/>
      <c r="U36" s="22" t="s">
        <v>6</v>
      </c>
      <c r="V36" s="20" t="s">
        <v>2</v>
      </c>
      <c r="W36" s="21" t="s">
        <v>3</v>
      </c>
      <c r="X36" s="21" t="s">
        <v>4</v>
      </c>
      <c r="Y36" s="21" t="s">
        <v>64</v>
      </c>
      <c r="Z36" s="21" t="s">
        <v>30</v>
      </c>
    </row>
    <row r="37" spans="1:25" s="15" customFormat="1" ht="11.25">
      <c r="A37" s="15" t="s">
        <v>39</v>
      </c>
      <c r="B37" s="19"/>
      <c r="C37" s="20"/>
      <c r="D37" s="21"/>
      <c r="E37" s="21"/>
      <c r="F37" s="21"/>
      <c r="G37" s="22"/>
      <c r="J37" s="23"/>
      <c r="U37" s="18"/>
      <c r="V37" s="18"/>
      <c r="W37" s="18"/>
      <c r="X37" s="18"/>
      <c r="Y37" s="18"/>
    </row>
    <row r="38" spans="1:25" s="15" customFormat="1" ht="11.25">
      <c r="A38" s="15" t="s">
        <v>45</v>
      </c>
      <c r="B38" s="19">
        <v>110</v>
      </c>
      <c r="C38" s="20">
        <v>2</v>
      </c>
      <c r="D38" s="21">
        <v>13</v>
      </c>
      <c r="E38" s="21">
        <v>0</v>
      </c>
      <c r="F38" s="21">
        <v>10</v>
      </c>
      <c r="G38" s="22">
        <f aca="true" t="shared" si="11" ref="G38:G65">(D38-E38)*$W$4+E38*$Z$4</f>
        <v>54.6</v>
      </c>
      <c r="J38" s="23"/>
      <c r="O38" s="15">
        <f aca="true" t="shared" si="12" ref="O38:O65">B38+I38</f>
        <v>110</v>
      </c>
      <c r="P38" s="15">
        <f aca="true" t="shared" si="13" ref="P38:P65">C38+J38</f>
        <v>2</v>
      </c>
      <c r="Q38" s="15">
        <f aca="true" t="shared" si="14" ref="Q38:Q65">D38+K38</f>
        <v>13</v>
      </c>
      <c r="R38" s="15">
        <f aca="true" t="shared" si="15" ref="R38:R65">E38+L38</f>
        <v>0</v>
      </c>
      <c r="S38" s="15">
        <f aca="true" t="shared" si="16" ref="S38:S65">F38+M38</f>
        <v>10</v>
      </c>
      <c r="U38" s="18">
        <f aca="true" t="shared" si="17" ref="U38:U65">P38*$V$4+(Q38-R38)*$W$4+R38*$Z$4+S38*$X$4</f>
        <v>115.5</v>
      </c>
      <c r="V38" s="18">
        <f aca="true" t="shared" si="18" ref="V38:V65">P38*V$4*100/$U38</f>
        <v>15.93073593073593</v>
      </c>
      <c r="W38" s="18">
        <f aca="true" t="shared" si="19" ref="W38:W65">((Q38-R38)*W$4+R38*Z$4)*100/$U38</f>
        <v>47.27272727272727</v>
      </c>
      <c r="X38" s="18">
        <f aca="true" t="shared" si="20" ref="X38:X65">S38*X$4*100/$U38</f>
        <v>36.7965367965368</v>
      </c>
      <c r="Y38" s="18">
        <f aca="true" t="shared" si="21" ref="Y38:Y65">(Q38-R38)*$W$4+R38*$Z$4</f>
        <v>54.6</v>
      </c>
    </row>
    <row r="39" spans="1:25" s="15" customFormat="1" ht="11.25">
      <c r="A39" s="15" t="s">
        <v>47</v>
      </c>
      <c r="B39" s="19">
        <v>130</v>
      </c>
      <c r="C39" s="20">
        <v>2</v>
      </c>
      <c r="D39" s="21">
        <v>18</v>
      </c>
      <c r="E39" s="21">
        <v>2</v>
      </c>
      <c r="F39" s="21">
        <v>10</v>
      </c>
      <c r="G39" s="22">
        <f t="shared" si="11"/>
        <v>71.2</v>
      </c>
      <c r="J39" s="23"/>
      <c r="O39" s="15">
        <f t="shared" si="12"/>
        <v>130</v>
      </c>
      <c r="P39" s="15">
        <f t="shared" si="13"/>
        <v>2</v>
      </c>
      <c r="Q39" s="15">
        <f t="shared" si="14"/>
        <v>18</v>
      </c>
      <c r="R39" s="15">
        <f t="shared" si="15"/>
        <v>2</v>
      </c>
      <c r="S39" s="15">
        <f t="shared" si="16"/>
        <v>10</v>
      </c>
      <c r="U39" s="18">
        <f t="shared" si="17"/>
        <v>132.1</v>
      </c>
      <c r="V39" s="18">
        <f t="shared" si="18"/>
        <v>13.928841786525359</v>
      </c>
      <c r="W39" s="18">
        <f t="shared" si="19"/>
        <v>53.89856169568509</v>
      </c>
      <c r="X39" s="18">
        <f t="shared" si="20"/>
        <v>32.17259651778956</v>
      </c>
      <c r="Y39" s="18">
        <f t="shared" si="21"/>
        <v>71.2</v>
      </c>
    </row>
    <row r="40" spans="1:25" s="15" customFormat="1" ht="11.25">
      <c r="A40" s="31" t="s">
        <v>67</v>
      </c>
      <c r="B40" s="25">
        <v>80</v>
      </c>
      <c r="C40" s="26">
        <v>6</v>
      </c>
      <c r="D40" s="27">
        <v>1</v>
      </c>
      <c r="E40" s="27">
        <v>0</v>
      </c>
      <c r="F40" s="27">
        <v>5</v>
      </c>
      <c r="G40" s="28">
        <f t="shared" si="11"/>
        <v>4.2</v>
      </c>
      <c r="H40" s="24" t="s">
        <v>32</v>
      </c>
      <c r="I40" s="27">
        <v>100</v>
      </c>
      <c r="J40" s="29">
        <v>2</v>
      </c>
      <c r="K40" s="27">
        <v>18</v>
      </c>
      <c r="L40" s="27">
        <v>2</v>
      </c>
      <c r="M40" s="27">
        <v>4</v>
      </c>
      <c r="N40" s="24"/>
      <c r="O40" s="24">
        <f t="shared" si="12"/>
        <v>180</v>
      </c>
      <c r="P40" s="24">
        <f t="shared" si="13"/>
        <v>8</v>
      </c>
      <c r="Q40" s="24">
        <f t="shared" si="14"/>
        <v>19</v>
      </c>
      <c r="R40" s="24">
        <f t="shared" si="15"/>
        <v>2</v>
      </c>
      <c r="S40" s="24">
        <f t="shared" si="16"/>
        <v>9</v>
      </c>
      <c r="T40" s="24"/>
      <c r="U40" s="30">
        <f t="shared" si="17"/>
        <v>187.25</v>
      </c>
      <c r="V40" s="30">
        <f t="shared" si="18"/>
        <v>39.305740987983974</v>
      </c>
      <c r="W40" s="30">
        <f t="shared" si="19"/>
        <v>40.267022696929246</v>
      </c>
      <c r="X40" s="30">
        <f t="shared" si="20"/>
        <v>20.427236315086784</v>
      </c>
      <c r="Y40" s="30">
        <f t="shared" si="21"/>
        <v>75.4</v>
      </c>
    </row>
    <row r="41" spans="1:25" s="15" customFormat="1" ht="11.25">
      <c r="A41" s="15" t="s">
        <v>68</v>
      </c>
      <c r="B41" s="19">
        <v>130</v>
      </c>
      <c r="C41" s="20">
        <v>1</v>
      </c>
      <c r="D41" s="21">
        <v>19</v>
      </c>
      <c r="E41" s="21">
        <v>1</v>
      </c>
      <c r="F41" s="21">
        <v>10</v>
      </c>
      <c r="G41" s="22">
        <f t="shared" si="11"/>
        <v>77.60000000000001</v>
      </c>
      <c r="J41" s="23"/>
      <c r="O41" s="15">
        <f t="shared" si="12"/>
        <v>130</v>
      </c>
      <c r="P41" s="15">
        <f t="shared" si="13"/>
        <v>1</v>
      </c>
      <c r="Q41" s="15">
        <f t="shared" si="14"/>
        <v>19</v>
      </c>
      <c r="R41" s="15">
        <f t="shared" si="15"/>
        <v>1</v>
      </c>
      <c r="S41" s="15">
        <f t="shared" si="16"/>
        <v>10</v>
      </c>
      <c r="U41" s="18">
        <f t="shared" si="17"/>
        <v>129.3</v>
      </c>
      <c r="V41" s="18">
        <f t="shared" si="18"/>
        <v>7.115235885537508</v>
      </c>
      <c r="W41" s="18">
        <f t="shared" si="19"/>
        <v>60.015467904099</v>
      </c>
      <c r="X41" s="18">
        <f t="shared" si="20"/>
        <v>32.869296210363494</v>
      </c>
      <c r="Y41" s="18">
        <f t="shared" si="21"/>
        <v>77.60000000000001</v>
      </c>
    </row>
    <row r="42" spans="1:25" s="15" customFormat="1" ht="11.25">
      <c r="A42" s="15" t="s">
        <v>66</v>
      </c>
      <c r="B42" s="19">
        <v>120</v>
      </c>
      <c r="C42" s="20">
        <v>6.5</v>
      </c>
      <c r="D42" s="21">
        <v>3</v>
      </c>
      <c r="E42" s="21">
        <v>1</v>
      </c>
      <c r="F42" s="21">
        <v>13</v>
      </c>
      <c r="G42" s="22">
        <f t="shared" si="11"/>
        <v>10.4</v>
      </c>
      <c r="H42" s="15" t="s">
        <v>32</v>
      </c>
      <c r="I42" s="21">
        <v>100</v>
      </c>
      <c r="J42" s="23">
        <v>2</v>
      </c>
      <c r="K42" s="21">
        <v>18</v>
      </c>
      <c r="L42" s="21">
        <v>2</v>
      </c>
      <c r="M42" s="21">
        <v>4</v>
      </c>
      <c r="O42" s="15">
        <f t="shared" si="12"/>
        <v>220</v>
      </c>
      <c r="P42" s="15">
        <f t="shared" si="13"/>
        <v>8.5</v>
      </c>
      <c r="Q42" s="15">
        <f t="shared" si="14"/>
        <v>21</v>
      </c>
      <c r="R42" s="15">
        <f t="shared" si="15"/>
        <v>3</v>
      </c>
      <c r="S42" s="15">
        <f t="shared" si="16"/>
        <v>17</v>
      </c>
      <c r="U42" s="18">
        <f t="shared" si="17"/>
        <v>232.05</v>
      </c>
      <c r="V42" s="18">
        <f t="shared" si="18"/>
        <v>33.699633699633694</v>
      </c>
      <c r="W42" s="18">
        <f t="shared" si="19"/>
        <v>35.16483516483517</v>
      </c>
      <c r="X42" s="18">
        <f t="shared" si="20"/>
        <v>31.135531135531135</v>
      </c>
      <c r="Y42" s="18">
        <f t="shared" si="21"/>
        <v>81.60000000000001</v>
      </c>
    </row>
    <row r="43" spans="1:25" s="15" customFormat="1" ht="11.25">
      <c r="A43" s="15" t="s">
        <v>59</v>
      </c>
      <c r="B43" s="19">
        <v>170</v>
      </c>
      <c r="C43" s="20">
        <v>4.5</v>
      </c>
      <c r="D43" s="21">
        <v>21</v>
      </c>
      <c r="E43" s="21">
        <v>2</v>
      </c>
      <c r="F43" s="21">
        <v>11</v>
      </c>
      <c r="G43" s="22">
        <f t="shared" si="11"/>
        <v>83.8</v>
      </c>
      <c r="J43" s="23"/>
      <c r="O43" s="15">
        <f t="shared" si="12"/>
        <v>170</v>
      </c>
      <c r="P43" s="15">
        <f t="shared" si="13"/>
        <v>4.5</v>
      </c>
      <c r="Q43" s="15">
        <f t="shared" si="14"/>
        <v>21</v>
      </c>
      <c r="R43" s="15">
        <f t="shared" si="15"/>
        <v>2</v>
      </c>
      <c r="S43" s="15">
        <f t="shared" si="16"/>
        <v>11</v>
      </c>
      <c r="U43" s="18">
        <f t="shared" si="17"/>
        <v>171.95</v>
      </c>
      <c r="V43" s="18">
        <f t="shared" si="18"/>
        <v>24.076766501890084</v>
      </c>
      <c r="W43" s="18">
        <f t="shared" si="19"/>
        <v>48.735097412038385</v>
      </c>
      <c r="X43" s="18">
        <f t="shared" si="20"/>
        <v>27.188136086071534</v>
      </c>
      <c r="Y43" s="18">
        <f t="shared" si="21"/>
        <v>83.8</v>
      </c>
    </row>
    <row r="44" spans="1:25" s="15" customFormat="1" ht="11.25">
      <c r="A44" s="15" t="s">
        <v>57</v>
      </c>
      <c r="B44" s="19">
        <v>140</v>
      </c>
      <c r="C44" s="20">
        <v>2</v>
      </c>
      <c r="D44" s="21">
        <v>21</v>
      </c>
      <c r="E44" s="21">
        <v>2</v>
      </c>
      <c r="F44" s="21">
        <v>10</v>
      </c>
      <c r="G44" s="22">
        <f t="shared" si="11"/>
        <v>83.8</v>
      </c>
      <c r="J44" s="23"/>
      <c r="O44" s="15">
        <f t="shared" si="12"/>
        <v>140</v>
      </c>
      <c r="P44" s="15">
        <f t="shared" si="13"/>
        <v>2</v>
      </c>
      <c r="Q44" s="15">
        <f t="shared" si="14"/>
        <v>21</v>
      </c>
      <c r="R44" s="15">
        <f t="shared" si="15"/>
        <v>2</v>
      </c>
      <c r="S44" s="15">
        <f t="shared" si="16"/>
        <v>10</v>
      </c>
      <c r="U44" s="18">
        <f t="shared" si="17"/>
        <v>144.7</v>
      </c>
      <c r="V44" s="18">
        <f t="shared" si="18"/>
        <v>12.71596406357982</v>
      </c>
      <c r="W44" s="18">
        <f t="shared" si="19"/>
        <v>57.912923289564624</v>
      </c>
      <c r="X44" s="18">
        <f t="shared" si="20"/>
        <v>29.371112646855565</v>
      </c>
      <c r="Y44" s="18">
        <f t="shared" si="21"/>
        <v>83.8</v>
      </c>
    </row>
    <row r="45" spans="1:25" s="15" customFormat="1" ht="11.25">
      <c r="A45" s="15" t="s">
        <v>65</v>
      </c>
      <c r="B45" s="19">
        <v>200</v>
      </c>
      <c r="C45" s="20">
        <v>9</v>
      </c>
      <c r="D45" s="21">
        <v>23</v>
      </c>
      <c r="E45" s="21">
        <v>5</v>
      </c>
      <c r="F45" s="21">
        <v>12</v>
      </c>
      <c r="G45" s="22">
        <f t="shared" si="11"/>
        <v>85.60000000000001</v>
      </c>
      <c r="J45" s="23"/>
      <c r="O45" s="15">
        <f t="shared" si="12"/>
        <v>200</v>
      </c>
      <c r="P45" s="15">
        <f t="shared" si="13"/>
        <v>9</v>
      </c>
      <c r="Q45" s="15">
        <f t="shared" si="14"/>
        <v>23</v>
      </c>
      <c r="R45" s="15">
        <f t="shared" si="15"/>
        <v>5</v>
      </c>
      <c r="S45" s="15">
        <f t="shared" si="16"/>
        <v>12</v>
      </c>
      <c r="U45" s="18">
        <f t="shared" si="17"/>
        <v>219.4</v>
      </c>
      <c r="V45" s="18">
        <f t="shared" si="18"/>
        <v>37.73928896991796</v>
      </c>
      <c r="W45" s="18">
        <f t="shared" si="19"/>
        <v>39.0154968094804</v>
      </c>
      <c r="X45" s="18">
        <f t="shared" si="20"/>
        <v>23.24521422060164</v>
      </c>
      <c r="Y45" s="18">
        <f t="shared" si="21"/>
        <v>85.60000000000001</v>
      </c>
    </row>
    <row r="46" spans="1:25" s="15" customFormat="1" ht="11.25">
      <c r="A46" s="24" t="s">
        <v>50</v>
      </c>
      <c r="B46" s="25">
        <v>160</v>
      </c>
      <c r="C46" s="26">
        <v>4</v>
      </c>
      <c r="D46" s="27">
        <v>22</v>
      </c>
      <c r="E46" s="27">
        <v>3</v>
      </c>
      <c r="F46" s="27">
        <v>9</v>
      </c>
      <c r="G46" s="28">
        <f t="shared" si="11"/>
        <v>85.8</v>
      </c>
      <c r="H46" s="24"/>
      <c r="I46" s="24"/>
      <c r="J46" s="29"/>
      <c r="K46" s="24"/>
      <c r="L46" s="24"/>
      <c r="M46" s="24"/>
      <c r="N46" s="24"/>
      <c r="O46" s="24">
        <f t="shared" si="12"/>
        <v>160</v>
      </c>
      <c r="P46" s="24">
        <f t="shared" si="13"/>
        <v>4</v>
      </c>
      <c r="Q46" s="24">
        <f t="shared" si="14"/>
        <v>22</v>
      </c>
      <c r="R46" s="24">
        <f t="shared" si="15"/>
        <v>3</v>
      </c>
      <c r="S46" s="24">
        <f t="shared" si="16"/>
        <v>9</v>
      </c>
      <c r="T46" s="24"/>
      <c r="U46" s="30">
        <f t="shared" si="17"/>
        <v>160.85</v>
      </c>
      <c r="V46" s="30">
        <f t="shared" si="18"/>
        <v>22.87845819086105</v>
      </c>
      <c r="W46" s="30">
        <f t="shared" si="19"/>
        <v>53.3416226297793</v>
      </c>
      <c r="X46" s="30">
        <f t="shared" si="20"/>
        <v>23.779919179359652</v>
      </c>
      <c r="Y46" s="30">
        <f t="shared" si="21"/>
        <v>85.8</v>
      </c>
    </row>
    <row r="47" spans="1:25" s="15" customFormat="1" ht="11.25">
      <c r="A47" s="15" t="s">
        <v>60</v>
      </c>
      <c r="B47" s="19">
        <v>210</v>
      </c>
      <c r="C47" s="20">
        <v>8</v>
      </c>
      <c r="D47" s="21">
        <v>22</v>
      </c>
      <c r="E47" s="21">
        <v>2</v>
      </c>
      <c r="F47" s="21">
        <v>12</v>
      </c>
      <c r="G47" s="22">
        <f t="shared" si="11"/>
        <v>88</v>
      </c>
      <c r="J47" s="23"/>
      <c r="O47" s="15">
        <f t="shared" si="12"/>
        <v>210</v>
      </c>
      <c r="P47" s="15">
        <f t="shared" si="13"/>
        <v>8</v>
      </c>
      <c r="Q47" s="15">
        <f t="shared" si="14"/>
        <v>22</v>
      </c>
      <c r="R47" s="15">
        <f t="shared" si="15"/>
        <v>2</v>
      </c>
      <c r="S47" s="15">
        <f t="shared" si="16"/>
        <v>12</v>
      </c>
      <c r="U47" s="18">
        <f t="shared" si="17"/>
        <v>212.6</v>
      </c>
      <c r="V47" s="18">
        <f t="shared" si="18"/>
        <v>34.61900282220132</v>
      </c>
      <c r="W47" s="18">
        <f t="shared" si="19"/>
        <v>41.39228598306679</v>
      </c>
      <c r="X47" s="18">
        <f t="shared" si="20"/>
        <v>23.98871119473189</v>
      </c>
      <c r="Y47" s="18">
        <f t="shared" si="21"/>
        <v>88</v>
      </c>
    </row>
    <row r="48" spans="1:25" s="15" customFormat="1" ht="11.25">
      <c r="A48" s="15" t="s">
        <v>55</v>
      </c>
      <c r="B48" s="19">
        <v>160</v>
      </c>
      <c r="C48" s="20">
        <v>4</v>
      </c>
      <c r="D48" s="21">
        <v>22</v>
      </c>
      <c r="E48" s="21">
        <v>2</v>
      </c>
      <c r="F48" s="21">
        <v>9</v>
      </c>
      <c r="G48" s="22">
        <f t="shared" si="11"/>
        <v>88</v>
      </c>
      <c r="J48" s="23"/>
      <c r="O48" s="15">
        <f t="shared" si="12"/>
        <v>160</v>
      </c>
      <c r="P48" s="15">
        <f t="shared" si="13"/>
        <v>4</v>
      </c>
      <c r="Q48" s="15">
        <f t="shared" si="14"/>
        <v>22</v>
      </c>
      <c r="R48" s="15">
        <f t="shared" si="15"/>
        <v>2</v>
      </c>
      <c r="S48" s="15">
        <f t="shared" si="16"/>
        <v>9</v>
      </c>
      <c r="U48" s="18">
        <f t="shared" si="17"/>
        <v>163.05</v>
      </c>
      <c r="V48" s="18">
        <f t="shared" si="18"/>
        <v>22.56976387611162</v>
      </c>
      <c r="W48" s="18">
        <f t="shared" si="19"/>
        <v>53.971174486353874</v>
      </c>
      <c r="X48" s="18">
        <f t="shared" si="20"/>
        <v>23.459061637534496</v>
      </c>
      <c r="Y48" s="18">
        <f t="shared" si="21"/>
        <v>88</v>
      </c>
    </row>
    <row r="49" spans="1:25" s="15" customFormat="1" ht="11.25">
      <c r="A49" s="15" t="s">
        <v>56</v>
      </c>
      <c r="B49" s="19">
        <v>150</v>
      </c>
      <c r="C49" s="20">
        <v>1.5</v>
      </c>
      <c r="D49" s="21">
        <v>26</v>
      </c>
      <c r="E49" s="21">
        <v>5</v>
      </c>
      <c r="F49" s="21">
        <v>9</v>
      </c>
      <c r="G49" s="22">
        <f t="shared" si="11"/>
        <v>98.2</v>
      </c>
      <c r="J49" s="23"/>
      <c r="O49" s="15">
        <f t="shared" si="12"/>
        <v>150</v>
      </c>
      <c r="P49" s="15">
        <f t="shared" si="13"/>
        <v>1.5</v>
      </c>
      <c r="Q49" s="15">
        <f t="shared" si="14"/>
        <v>26</v>
      </c>
      <c r="R49" s="15">
        <f t="shared" si="15"/>
        <v>5</v>
      </c>
      <c r="S49" s="15">
        <f t="shared" si="16"/>
        <v>9</v>
      </c>
      <c r="U49" s="18">
        <f t="shared" si="17"/>
        <v>150.25</v>
      </c>
      <c r="V49" s="18">
        <f t="shared" si="18"/>
        <v>9.1846921797005</v>
      </c>
      <c r="W49" s="18">
        <f t="shared" si="19"/>
        <v>65.35773710482529</v>
      </c>
      <c r="X49" s="18">
        <f t="shared" si="20"/>
        <v>25.45757071547421</v>
      </c>
      <c r="Y49" s="18">
        <f t="shared" si="21"/>
        <v>98.2</v>
      </c>
    </row>
    <row r="50" spans="1:25" s="15" customFormat="1" ht="11.25">
      <c r="A50" s="15" t="s">
        <v>53</v>
      </c>
      <c r="B50" s="19">
        <v>200</v>
      </c>
      <c r="C50" s="20">
        <v>7</v>
      </c>
      <c r="D50" s="21">
        <v>25</v>
      </c>
      <c r="E50" s="21">
        <v>3</v>
      </c>
      <c r="F50" s="21">
        <v>13</v>
      </c>
      <c r="G50" s="22">
        <f t="shared" si="11"/>
        <v>98.4</v>
      </c>
      <c r="J50" s="23"/>
      <c r="O50" s="15">
        <f t="shared" si="12"/>
        <v>200</v>
      </c>
      <c r="P50" s="15">
        <f t="shared" si="13"/>
        <v>7</v>
      </c>
      <c r="Q50" s="15">
        <f t="shared" si="14"/>
        <v>25</v>
      </c>
      <c r="R50" s="15">
        <f t="shared" si="15"/>
        <v>3</v>
      </c>
      <c r="S50" s="15">
        <f t="shared" si="16"/>
        <v>13</v>
      </c>
      <c r="U50" s="18">
        <f t="shared" si="17"/>
        <v>218.05</v>
      </c>
      <c r="V50" s="18">
        <f t="shared" si="18"/>
        <v>29.53451043338683</v>
      </c>
      <c r="W50" s="18">
        <f t="shared" si="19"/>
        <v>45.12726438890162</v>
      </c>
      <c r="X50" s="18">
        <f t="shared" si="20"/>
        <v>25.338225177711532</v>
      </c>
      <c r="Y50" s="18">
        <f t="shared" si="21"/>
        <v>98.4</v>
      </c>
    </row>
    <row r="51" spans="1:25" s="15" customFormat="1" ht="11.25">
      <c r="A51" s="15" t="s">
        <v>46</v>
      </c>
      <c r="B51" s="19">
        <v>100</v>
      </c>
      <c r="C51" s="20">
        <v>5</v>
      </c>
      <c r="D51" s="21">
        <v>8</v>
      </c>
      <c r="E51" s="21">
        <v>2</v>
      </c>
      <c r="F51" s="21">
        <v>8</v>
      </c>
      <c r="G51" s="22">
        <f t="shared" si="11"/>
        <v>29.200000000000003</v>
      </c>
      <c r="H51" s="15" t="s">
        <v>32</v>
      </c>
      <c r="I51" s="21">
        <v>100</v>
      </c>
      <c r="J51" s="23">
        <v>2</v>
      </c>
      <c r="K51" s="21">
        <v>18</v>
      </c>
      <c r="L51" s="21">
        <v>2</v>
      </c>
      <c r="M51" s="21">
        <v>4</v>
      </c>
      <c r="O51" s="15">
        <f t="shared" si="12"/>
        <v>200</v>
      </c>
      <c r="P51" s="15">
        <f t="shared" si="13"/>
        <v>7</v>
      </c>
      <c r="Q51" s="15">
        <f t="shared" si="14"/>
        <v>26</v>
      </c>
      <c r="R51" s="15">
        <f t="shared" si="15"/>
        <v>4</v>
      </c>
      <c r="S51" s="15">
        <f t="shared" si="16"/>
        <v>12</v>
      </c>
      <c r="U51" s="18">
        <f t="shared" si="17"/>
        <v>215.8</v>
      </c>
      <c r="V51" s="18">
        <f t="shared" si="18"/>
        <v>29.842446709916583</v>
      </c>
      <c r="W51" s="18">
        <f t="shared" si="19"/>
        <v>46.524559777571824</v>
      </c>
      <c r="X51" s="18">
        <f t="shared" si="20"/>
        <v>23.632993512511582</v>
      </c>
      <c r="Y51" s="18">
        <f t="shared" si="21"/>
        <v>100.4</v>
      </c>
    </row>
    <row r="52" spans="1:25" s="15" customFormat="1" ht="11.25">
      <c r="A52" s="15" t="s">
        <v>40</v>
      </c>
      <c r="B52" s="19">
        <v>150</v>
      </c>
      <c r="C52" s="20">
        <v>2</v>
      </c>
      <c r="D52" s="21">
        <v>30</v>
      </c>
      <c r="E52" s="21">
        <v>10</v>
      </c>
      <c r="F52" s="21">
        <v>10</v>
      </c>
      <c r="G52" s="22">
        <f t="shared" si="11"/>
        <v>104</v>
      </c>
      <c r="J52" s="23"/>
      <c r="O52" s="15">
        <f t="shared" si="12"/>
        <v>150</v>
      </c>
      <c r="P52" s="15">
        <f t="shared" si="13"/>
        <v>2</v>
      </c>
      <c r="Q52" s="15">
        <f t="shared" si="14"/>
        <v>30</v>
      </c>
      <c r="R52" s="15">
        <f t="shared" si="15"/>
        <v>10</v>
      </c>
      <c r="S52" s="15">
        <f t="shared" si="16"/>
        <v>10</v>
      </c>
      <c r="U52" s="18">
        <f t="shared" si="17"/>
        <v>164.9</v>
      </c>
      <c r="V52" s="18">
        <f t="shared" si="18"/>
        <v>11.158277744087323</v>
      </c>
      <c r="W52" s="18">
        <f t="shared" si="19"/>
        <v>63.06852637962401</v>
      </c>
      <c r="X52" s="18">
        <f t="shared" si="20"/>
        <v>25.77319587628866</v>
      </c>
      <c r="Y52" s="18">
        <f t="shared" si="21"/>
        <v>104</v>
      </c>
    </row>
    <row r="53" spans="1:25" s="15" customFormat="1" ht="11.25">
      <c r="A53" s="15" t="s">
        <v>51</v>
      </c>
      <c r="B53" s="19">
        <v>190</v>
      </c>
      <c r="C53" s="20">
        <v>7</v>
      </c>
      <c r="D53" s="21">
        <v>28</v>
      </c>
      <c r="E53" s="21">
        <v>4</v>
      </c>
      <c r="F53" s="21">
        <v>10</v>
      </c>
      <c r="G53" s="22">
        <f t="shared" si="11"/>
        <v>108.80000000000001</v>
      </c>
      <c r="J53" s="23"/>
      <c r="O53" s="15">
        <f t="shared" si="12"/>
        <v>190</v>
      </c>
      <c r="P53" s="15">
        <f t="shared" si="13"/>
        <v>7</v>
      </c>
      <c r="Q53" s="15">
        <f t="shared" si="14"/>
        <v>28</v>
      </c>
      <c r="R53" s="15">
        <f t="shared" si="15"/>
        <v>4</v>
      </c>
      <c r="S53" s="15">
        <f t="shared" si="16"/>
        <v>10</v>
      </c>
      <c r="U53" s="18">
        <f t="shared" si="17"/>
        <v>215.7</v>
      </c>
      <c r="V53" s="18">
        <f t="shared" si="18"/>
        <v>29.856281872971717</v>
      </c>
      <c r="W53" s="18">
        <f t="shared" si="19"/>
        <v>50.440426518312485</v>
      </c>
      <c r="X53" s="18">
        <f t="shared" si="20"/>
        <v>19.70329160871581</v>
      </c>
      <c r="Y53" s="18">
        <f t="shared" si="21"/>
        <v>108.80000000000001</v>
      </c>
    </row>
    <row r="54" spans="1:25" s="15" customFormat="1" ht="11.25">
      <c r="A54" s="15" t="s">
        <v>43</v>
      </c>
      <c r="B54" s="19">
        <v>170</v>
      </c>
      <c r="C54" s="20">
        <v>2.5</v>
      </c>
      <c r="D54" s="21">
        <v>27</v>
      </c>
      <c r="E54" s="21">
        <v>2</v>
      </c>
      <c r="F54" s="21">
        <v>10</v>
      </c>
      <c r="G54" s="22">
        <f t="shared" si="11"/>
        <v>109</v>
      </c>
      <c r="J54" s="23"/>
      <c r="O54" s="15">
        <f t="shared" si="12"/>
        <v>170</v>
      </c>
      <c r="P54" s="15">
        <f t="shared" si="13"/>
        <v>2.5</v>
      </c>
      <c r="Q54" s="15">
        <f t="shared" si="14"/>
        <v>27</v>
      </c>
      <c r="R54" s="15">
        <f t="shared" si="15"/>
        <v>2</v>
      </c>
      <c r="S54" s="15">
        <f t="shared" si="16"/>
        <v>10</v>
      </c>
      <c r="U54" s="18">
        <f t="shared" si="17"/>
        <v>174.5</v>
      </c>
      <c r="V54" s="18">
        <f t="shared" si="18"/>
        <v>13.180515759312321</v>
      </c>
      <c r="W54" s="18">
        <f t="shared" si="19"/>
        <v>62.46418338108882</v>
      </c>
      <c r="X54" s="18">
        <f t="shared" si="20"/>
        <v>24.355300859598852</v>
      </c>
      <c r="Y54" s="18">
        <f t="shared" si="21"/>
        <v>109</v>
      </c>
    </row>
    <row r="55" spans="1:25" s="15" customFormat="1" ht="11.25">
      <c r="A55" s="15" t="s">
        <v>62</v>
      </c>
      <c r="B55" s="19">
        <v>170</v>
      </c>
      <c r="C55" s="20">
        <v>1</v>
      </c>
      <c r="D55" s="21">
        <v>31</v>
      </c>
      <c r="E55" s="21">
        <v>9</v>
      </c>
      <c r="F55" s="21">
        <v>10</v>
      </c>
      <c r="G55" s="22">
        <f t="shared" si="11"/>
        <v>110.4</v>
      </c>
      <c r="J55" s="23"/>
      <c r="O55" s="15">
        <f t="shared" si="12"/>
        <v>170</v>
      </c>
      <c r="P55" s="15">
        <f t="shared" si="13"/>
        <v>1</v>
      </c>
      <c r="Q55" s="15">
        <f t="shared" si="14"/>
        <v>31</v>
      </c>
      <c r="R55" s="15">
        <f t="shared" si="15"/>
        <v>9</v>
      </c>
      <c r="S55" s="15">
        <f t="shared" si="16"/>
        <v>10</v>
      </c>
      <c r="U55" s="18">
        <f t="shared" si="17"/>
        <v>162.10000000000002</v>
      </c>
      <c r="V55" s="18">
        <f t="shared" si="18"/>
        <v>5.675508945095618</v>
      </c>
      <c r="W55" s="18">
        <f t="shared" si="19"/>
        <v>68.10610734114744</v>
      </c>
      <c r="X55" s="18">
        <f t="shared" si="20"/>
        <v>26.218383713756936</v>
      </c>
      <c r="Y55" s="18">
        <f t="shared" si="21"/>
        <v>110.4</v>
      </c>
    </row>
    <row r="56" spans="1:25" s="15" customFormat="1" ht="11.25">
      <c r="A56" s="15" t="s">
        <v>48</v>
      </c>
      <c r="B56" s="19">
        <v>220</v>
      </c>
      <c r="C56" s="20">
        <v>10</v>
      </c>
      <c r="D56" s="21">
        <v>28</v>
      </c>
      <c r="E56" s="21">
        <v>3</v>
      </c>
      <c r="F56" s="21">
        <v>11</v>
      </c>
      <c r="G56" s="22">
        <f t="shared" si="11"/>
        <v>111</v>
      </c>
      <c r="J56" s="23"/>
      <c r="O56" s="15">
        <f t="shared" si="12"/>
        <v>220</v>
      </c>
      <c r="P56" s="15">
        <f t="shared" si="13"/>
        <v>10</v>
      </c>
      <c r="Q56" s="15">
        <f t="shared" si="14"/>
        <v>28</v>
      </c>
      <c r="R56" s="15">
        <f t="shared" si="15"/>
        <v>3</v>
      </c>
      <c r="S56" s="15">
        <f t="shared" si="16"/>
        <v>11</v>
      </c>
      <c r="U56" s="18">
        <f t="shared" si="17"/>
        <v>249.75</v>
      </c>
      <c r="V56" s="18">
        <f t="shared" si="18"/>
        <v>36.83683683683684</v>
      </c>
      <c r="W56" s="18">
        <f t="shared" si="19"/>
        <v>44.44444444444444</v>
      </c>
      <c r="X56" s="18">
        <f t="shared" si="20"/>
        <v>18.71871871871872</v>
      </c>
      <c r="Y56" s="18">
        <f t="shared" si="21"/>
        <v>111</v>
      </c>
    </row>
    <row r="57" spans="1:25" s="15" customFormat="1" ht="11.25">
      <c r="A57" s="15" t="s">
        <v>49</v>
      </c>
      <c r="B57" s="19">
        <v>190</v>
      </c>
      <c r="C57" s="20">
        <v>6</v>
      </c>
      <c r="D57" s="21">
        <v>28</v>
      </c>
      <c r="E57" s="21">
        <v>3</v>
      </c>
      <c r="F57" s="21">
        <v>11</v>
      </c>
      <c r="G57" s="22">
        <f t="shared" si="11"/>
        <v>111</v>
      </c>
      <c r="J57" s="23"/>
      <c r="O57" s="15">
        <f t="shared" si="12"/>
        <v>190</v>
      </c>
      <c r="P57" s="15">
        <f t="shared" si="13"/>
        <v>6</v>
      </c>
      <c r="Q57" s="15">
        <f t="shared" si="14"/>
        <v>28</v>
      </c>
      <c r="R57" s="15">
        <f t="shared" si="15"/>
        <v>3</v>
      </c>
      <c r="S57" s="15">
        <f t="shared" si="16"/>
        <v>11</v>
      </c>
      <c r="U57" s="18">
        <f t="shared" si="17"/>
        <v>212.95</v>
      </c>
      <c r="V57" s="18">
        <f t="shared" si="18"/>
        <v>25.921577835172577</v>
      </c>
      <c r="W57" s="18">
        <f t="shared" si="19"/>
        <v>52.12491195116225</v>
      </c>
      <c r="X57" s="18">
        <f t="shared" si="20"/>
        <v>21.95351021366518</v>
      </c>
      <c r="Y57" s="18">
        <f t="shared" si="21"/>
        <v>111</v>
      </c>
    </row>
    <row r="58" spans="1:25" s="15" customFormat="1" ht="11.25">
      <c r="A58" s="24" t="s">
        <v>54</v>
      </c>
      <c r="B58" s="25">
        <v>170</v>
      </c>
      <c r="C58" s="26">
        <v>1.5</v>
      </c>
      <c r="D58" s="27">
        <v>30</v>
      </c>
      <c r="E58" s="27">
        <v>4</v>
      </c>
      <c r="F58" s="27">
        <v>8</v>
      </c>
      <c r="G58" s="28">
        <f t="shared" si="11"/>
        <v>117.2</v>
      </c>
      <c r="H58" s="24"/>
      <c r="I58" s="24"/>
      <c r="J58" s="29"/>
      <c r="K58" s="24"/>
      <c r="L58" s="24"/>
      <c r="M58" s="24"/>
      <c r="N58" s="24"/>
      <c r="O58" s="24">
        <f t="shared" si="12"/>
        <v>170</v>
      </c>
      <c r="P58" s="24">
        <f t="shared" si="13"/>
        <v>1.5</v>
      </c>
      <c r="Q58" s="24">
        <f t="shared" si="14"/>
        <v>30</v>
      </c>
      <c r="R58" s="24">
        <f t="shared" si="15"/>
        <v>4</v>
      </c>
      <c r="S58" s="24">
        <f t="shared" si="16"/>
        <v>8</v>
      </c>
      <c r="T58" s="24"/>
      <c r="U58" s="30">
        <f t="shared" si="17"/>
        <v>165</v>
      </c>
      <c r="V58" s="30">
        <f t="shared" si="18"/>
        <v>8.363636363636363</v>
      </c>
      <c r="W58" s="30">
        <f t="shared" si="19"/>
        <v>71.03030303030303</v>
      </c>
      <c r="X58" s="30">
        <f t="shared" si="20"/>
        <v>20.606060606060606</v>
      </c>
      <c r="Y58" s="30">
        <f t="shared" si="21"/>
        <v>117.2</v>
      </c>
    </row>
    <row r="59" spans="1:25" s="15" customFormat="1" ht="11.25">
      <c r="A59" s="15" t="s">
        <v>61</v>
      </c>
      <c r="B59" s="19">
        <v>180</v>
      </c>
      <c r="C59" s="20">
        <v>2.5</v>
      </c>
      <c r="D59" s="21">
        <v>31</v>
      </c>
      <c r="E59" s="21">
        <v>4</v>
      </c>
      <c r="F59" s="21">
        <v>9</v>
      </c>
      <c r="G59" s="22">
        <f t="shared" si="11"/>
        <v>121.4</v>
      </c>
      <c r="J59" s="23"/>
      <c r="O59" s="15">
        <f t="shared" si="12"/>
        <v>180</v>
      </c>
      <c r="P59" s="15">
        <f t="shared" si="13"/>
        <v>2.5</v>
      </c>
      <c r="Q59" s="15">
        <f t="shared" si="14"/>
        <v>31</v>
      </c>
      <c r="R59" s="15">
        <f t="shared" si="15"/>
        <v>4</v>
      </c>
      <c r="S59" s="15">
        <f t="shared" si="16"/>
        <v>9</v>
      </c>
      <c r="U59" s="18">
        <f t="shared" si="17"/>
        <v>182.65</v>
      </c>
      <c r="V59" s="18">
        <f t="shared" si="18"/>
        <v>12.592389816589105</v>
      </c>
      <c r="W59" s="18">
        <f t="shared" si="19"/>
        <v>66.4659184232138</v>
      </c>
      <c r="X59" s="18">
        <f t="shared" si="20"/>
        <v>20.9416917601971</v>
      </c>
      <c r="Y59" s="18">
        <f t="shared" si="21"/>
        <v>121.4</v>
      </c>
    </row>
    <row r="60" spans="1:25" s="15" customFormat="1" ht="11.25">
      <c r="A60" s="15" t="s">
        <v>63</v>
      </c>
      <c r="B60" s="19">
        <v>200</v>
      </c>
      <c r="C60" s="20">
        <v>4</v>
      </c>
      <c r="D60" s="21">
        <v>31</v>
      </c>
      <c r="E60" s="21">
        <v>3</v>
      </c>
      <c r="F60" s="21">
        <v>9</v>
      </c>
      <c r="G60" s="22">
        <f t="shared" si="11"/>
        <v>123.60000000000001</v>
      </c>
      <c r="J60" s="23"/>
      <c r="O60" s="15">
        <f t="shared" si="12"/>
        <v>200</v>
      </c>
      <c r="P60" s="15">
        <f t="shared" si="13"/>
        <v>4</v>
      </c>
      <c r="Q60" s="15">
        <f t="shared" si="14"/>
        <v>31</v>
      </c>
      <c r="R60" s="15">
        <f t="shared" si="15"/>
        <v>3</v>
      </c>
      <c r="S60" s="15">
        <f t="shared" si="16"/>
        <v>9</v>
      </c>
      <c r="U60" s="18">
        <f t="shared" si="17"/>
        <v>198.65</v>
      </c>
      <c r="V60" s="18">
        <f t="shared" si="18"/>
        <v>18.525044047319405</v>
      </c>
      <c r="W60" s="18">
        <f t="shared" si="19"/>
        <v>62.21998489806192</v>
      </c>
      <c r="X60" s="18">
        <f t="shared" si="20"/>
        <v>19.254971054618675</v>
      </c>
      <c r="Y60" s="18">
        <f t="shared" si="21"/>
        <v>123.60000000000001</v>
      </c>
    </row>
    <row r="61" spans="1:25" s="15" customFormat="1" ht="11.25">
      <c r="A61" s="24" t="s">
        <v>58</v>
      </c>
      <c r="B61" s="25">
        <v>180</v>
      </c>
      <c r="C61" s="26">
        <v>2</v>
      </c>
      <c r="D61" s="27">
        <v>31</v>
      </c>
      <c r="E61" s="27">
        <v>3</v>
      </c>
      <c r="F61" s="27">
        <v>8</v>
      </c>
      <c r="G61" s="28">
        <f t="shared" si="11"/>
        <v>123.60000000000001</v>
      </c>
      <c r="H61" s="24"/>
      <c r="I61" s="24"/>
      <c r="J61" s="29"/>
      <c r="K61" s="24"/>
      <c r="L61" s="24"/>
      <c r="M61" s="24"/>
      <c r="N61" s="24"/>
      <c r="O61" s="24">
        <f t="shared" si="12"/>
        <v>180</v>
      </c>
      <c r="P61" s="24">
        <f t="shared" si="13"/>
        <v>2</v>
      </c>
      <c r="Q61" s="24">
        <f t="shared" si="14"/>
        <v>31</v>
      </c>
      <c r="R61" s="24">
        <f t="shared" si="15"/>
        <v>3</v>
      </c>
      <c r="S61" s="24">
        <f t="shared" si="16"/>
        <v>8</v>
      </c>
      <c r="T61" s="24"/>
      <c r="U61" s="30">
        <f t="shared" si="17"/>
        <v>176</v>
      </c>
      <c r="V61" s="30">
        <f t="shared" si="18"/>
        <v>10.454545454545453</v>
      </c>
      <c r="W61" s="30">
        <f t="shared" si="19"/>
        <v>70.22727272727273</v>
      </c>
      <c r="X61" s="30">
        <f t="shared" si="20"/>
        <v>19.318181818181817</v>
      </c>
      <c r="Y61" s="30">
        <f t="shared" si="21"/>
        <v>123.60000000000001</v>
      </c>
    </row>
    <row r="62" spans="1:25" s="15" customFormat="1" ht="11.25">
      <c r="A62" s="15" t="s">
        <v>44</v>
      </c>
      <c r="B62" s="19">
        <v>200</v>
      </c>
      <c r="C62" s="20">
        <v>4</v>
      </c>
      <c r="D62" s="21">
        <v>32</v>
      </c>
      <c r="E62" s="21">
        <v>3</v>
      </c>
      <c r="F62" s="21">
        <v>8</v>
      </c>
      <c r="G62" s="22">
        <f t="shared" si="11"/>
        <v>127.80000000000001</v>
      </c>
      <c r="J62" s="23"/>
      <c r="O62" s="15">
        <f t="shared" si="12"/>
        <v>200</v>
      </c>
      <c r="P62" s="15">
        <f t="shared" si="13"/>
        <v>4</v>
      </c>
      <c r="Q62" s="15">
        <f t="shared" si="14"/>
        <v>32</v>
      </c>
      <c r="R62" s="15">
        <f t="shared" si="15"/>
        <v>3</v>
      </c>
      <c r="S62" s="15">
        <f t="shared" si="16"/>
        <v>8</v>
      </c>
      <c r="U62" s="18">
        <f t="shared" si="17"/>
        <v>198.60000000000002</v>
      </c>
      <c r="V62" s="18">
        <f t="shared" si="18"/>
        <v>18.529707955689826</v>
      </c>
      <c r="W62" s="18">
        <f t="shared" si="19"/>
        <v>64.35045317220543</v>
      </c>
      <c r="X62" s="18">
        <f t="shared" si="20"/>
        <v>17.11983887210473</v>
      </c>
      <c r="Y62" s="18">
        <f t="shared" si="21"/>
        <v>127.80000000000001</v>
      </c>
    </row>
    <row r="63" spans="1:25" s="15" customFormat="1" ht="11.25">
      <c r="A63" s="24" t="s">
        <v>41</v>
      </c>
      <c r="B63" s="25">
        <v>210</v>
      </c>
      <c r="C63" s="26">
        <v>1.5</v>
      </c>
      <c r="D63" s="27">
        <v>37</v>
      </c>
      <c r="E63" s="27">
        <v>10</v>
      </c>
      <c r="F63" s="27">
        <v>11</v>
      </c>
      <c r="G63" s="28">
        <f t="shared" si="11"/>
        <v>133.4</v>
      </c>
      <c r="H63" s="24"/>
      <c r="I63" s="24"/>
      <c r="J63" s="29"/>
      <c r="K63" s="24"/>
      <c r="L63" s="24"/>
      <c r="M63" s="24"/>
      <c r="N63" s="24"/>
      <c r="O63" s="24">
        <f t="shared" si="12"/>
        <v>210</v>
      </c>
      <c r="P63" s="24">
        <f t="shared" si="13"/>
        <v>1.5</v>
      </c>
      <c r="Q63" s="24">
        <f t="shared" si="14"/>
        <v>37</v>
      </c>
      <c r="R63" s="24">
        <f t="shared" si="15"/>
        <v>10</v>
      </c>
      <c r="S63" s="24">
        <f t="shared" si="16"/>
        <v>11</v>
      </c>
      <c r="T63" s="24"/>
      <c r="U63" s="30">
        <f t="shared" si="17"/>
        <v>193.95</v>
      </c>
      <c r="V63" s="30">
        <f t="shared" si="18"/>
        <v>7.11523588553751</v>
      </c>
      <c r="W63" s="30">
        <f t="shared" si="19"/>
        <v>68.78061356019593</v>
      </c>
      <c r="X63" s="30">
        <f t="shared" si="20"/>
        <v>24.104150554266564</v>
      </c>
      <c r="Y63" s="30">
        <f t="shared" si="21"/>
        <v>133.4</v>
      </c>
    </row>
    <row r="64" spans="1:25" s="15" customFormat="1" ht="11.25">
      <c r="A64" s="15" t="s">
        <v>52</v>
      </c>
      <c r="B64" s="19">
        <v>200</v>
      </c>
      <c r="C64" s="20">
        <v>3.5</v>
      </c>
      <c r="D64" s="21">
        <v>34</v>
      </c>
      <c r="E64" s="21">
        <v>3</v>
      </c>
      <c r="F64" s="21">
        <v>9</v>
      </c>
      <c r="G64" s="22">
        <f t="shared" si="11"/>
        <v>136.20000000000002</v>
      </c>
      <c r="J64" s="23"/>
      <c r="O64" s="15">
        <f t="shared" si="12"/>
        <v>200</v>
      </c>
      <c r="P64" s="15">
        <f t="shared" si="13"/>
        <v>3.5</v>
      </c>
      <c r="Q64" s="15">
        <f t="shared" si="14"/>
        <v>34</v>
      </c>
      <c r="R64" s="15">
        <f t="shared" si="15"/>
        <v>3</v>
      </c>
      <c r="S64" s="15">
        <f t="shared" si="16"/>
        <v>9</v>
      </c>
      <c r="U64" s="18">
        <f t="shared" si="17"/>
        <v>206.65</v>
      </c>
      <c r="V64" s="18">
        <f t="shared" si="18"/>
        <v>15.581901766271471</v>
      </c>
      <c r="W64" s="18">
        <f t="shared" si="19"/>
        <v>65.9085410113719</v>
      </c>
      <c r="X64" s="18">
        <f t="shared" si="20"/>
        <v>18.50955722235664</v>
      </c>
      <c r="Y64" s="18">
        <f t="shared" si="21"/>
        <v>136.20000000000002</v>
      </c>
    </row>
    <row r="65" spans="1:25" s="15" customFormat="1" ht="11.25">
      <c r="A65" s="15" t="s">
        <v>42</v>
      </c>
      <c r="B65" s="19">
        <v>210</v>
      </c>
      <c r="C65" s="20">
        <v>1.5</v>
      </c>
      <c r="D65" s="21">
        <v>40</v>
      </c>
      <c r="E65" s="21">
        <v>8</v>
      </c>
      <c r="F65" s="21">
        <v>10</v>
      </c>
      <c r="G65" s="22">
        <f t="shared" si="11"/>
        <v>150.4</v>
      </c>
      <c r="J65" s="23"/>
      <c r="O65" s="15">
        <f t="shared" si="12"/>
        <v>210</v>
      </c>
      <c r="P65" s="15">
        <f t="shared" si="13"/>
        <v>1.5</v>
      </c>
      <c r="Q65" s="15">
        <f t="shared" si="14"/>
        <v>40</v>
      </c>
      <c r="R65" s="15">
        <f t="shared" si="15"/>
        <v>8</v>
      </c>
      <c r="S65" s="15">
        <f t="shared" si="16"/>
        <v>10</v>
      </c>
      <c r="U65" s="18">
        <f t="shared" si="17"/>
        <v>206.70000000000002</v>
      </c>
      <c r="V65" s="18">
        <f t="shared" si="18"/>
        <v>6.676342525399129</v>
      </c>
      <c r="W65" s="18">
        <f t="shared" si="19"/>
        <v>72.76245766811805</v>
      </c>
      <c r="X65" s="18">
        <f t="shared" si="20"/>
        <v>20.561199806482822</v>
      </c>
      <c r="Y65" s="18">
        <f t="shared" si="21"/>
        <v>150.4</v>
      </c>
    </row>
    <row r="66" spans="2:25" s="15" customFormat="1" ht="11.25">
      <c r="B66" s="19"/>
      <c r="C66" s="20"/>
      <c r="D66" s="21"/>
      <c r="E66" s="21"/>
      <c r="F66" s="21"/>
      <c r="G66" s="22"/>
      <c r="J66" s="23"/>
      <c r="U66" s="18"/>
      <c r="V66" s="18"/>
      <c r="W66" s="18"/>
      <c r="X66" s="18"/>
      <c r="Y66" s="18"/>
    </row>
    <row r="67" spans="2:25" s="15" customFormat="1" ht="11.25">
      <c r="B67" s="39" t="s">
        <v>19</v>
      </c>
      <c r="C67" s="39"/>
      <c r="D67" s="39"/>
      <c r="E67" s="39"/>
      <c r="F67" s="39"/>
      <c r="G67" s="16" t="s">
        <v>6</v>
      </c>
      <c r="I67" s="40" t="s">
        <v>20</v>
      </c>
      <c r="J67" s="40"/>
      <c r="K67" s="40"/>
      <c r="L67" s="40"/>
      <c r="M67" s="40"/>
      <c r="O67" s="40" t="s">
        <v>21</v>
      </c>
      <c r="P67" s="40"/>
      <c r="Q67" s="40"/>
      <c r="R67" s="40"/>
      <c r="S67" s="40"/>
      <c r="T67" s="17"/>
      <c r="U67" s="18"/>
      <c r="V67" s="40" t="s">
        <v>27</v>
      </c>
      <c r="W67" s="40"/>
      <c r="X67" s="40"/>
      <c r="Y67" s="17" t="s">
        <v>6</v>
      </c>
    </row>
    <row r="68" spans="2:26" s="15" customFormat="1" ht="11.25">
      <c r="B68" s="19" t="s">
        <v>6</v>
      </c>
      <c r="C68" s="20" t="s">
        <v>2</v>
      </c>
      <c r="D68" s="21" t="s">
        <v>3</v>
      </c>
      <c r="E68" s="21" t="s">
        <v>30</v>
      </c>
      <c r="F68" s="21" t="s">
        <v>4</v>
      </c>
      <c r="G68" s="22" t="s">
        <v>64</v>
      </c>
      <c r="I68" s="19" t="s">
        <v>6</v>
      </c>
      <c r="J68" s="20" t="s">
        <v>2</v>
      </c>
      <c r="K68" s="21" t="s">
        <v>3</v>
      </c>
      <c r="L68" s="21" t="s">
        <v>30</v>
      </c>
      <c r="M68" s="21" t="s">
        <v>4</v>
      </c>
      <c r="O68" s="19" t="s">
        <v>6</v>
      </c>
      <c r="P68" s="20" t="s">
        <v>2</v>
      </c>
      <c r="Q68" s="21" t="s">
        <v>3</v>
      </c>
      <c r="R68" s="21" t="s">
        <v>30</v>
      </c>
      <c r="S68" s="21" t="s">
        <v>4</v>
      </c>
      <c r="T68" s="21"/>
      <c r="U68" s="22" t="s">
        <v>6</v>
      </c>
      <c r="V68" s="20" t="s">
        <v>2</v>
      </c>
      <c r="W68" s="21" t="s">
        <v>3</v>
      </c>
      <c r="X68" s="21" t="s">
        <v>4</v>
      </c>
      <c r="Y68" s="21" t="s">
        <v>64</v>
      </c>
      <c r="Z68" s="21" t="s">
        <v>30</v>
      </c>
    </row>
    <row r="69" spans="1:25" s="15" customFormat="1" ht="11.25">
      <c r="A69" s="15" t="s">
        <v>69</v>
      </c>
      <c r="B69" s="19"/>
      <c r="C69" s="20"/>
      <c r="D69" s="21"/>
      <c r="E69" s="21"/>
      <c r="F69" s="21"/>
      <c r="G69" s="22"/>
      <c r="J69" s="23"/>
      <c r="U69" s="18"/>
      <c r="V69" s="18"/>
      <c r="W69" s="18"/>
      <c r="X69" s="18"/>
      <c r="Y69" s="18"/>
    </row>
    <row r="70" spans="1:25" s="15" customFormat="1" ht="11.25">
      <c r="A70" s="24" t="s">
        <v>90</v>
      </c>
      <c r="B70" s="25">
        <v>220</v>
      </c>
      <c r="C70" s="26">
        <v>6</v>
      </c>
      <c r="D70" s="27">
        <v>17</v>
      </c>
      <c r="E70" s="27">
        <v>2</v>
      </c>
      <c r="F70" s="27">
        <v>24</v>
      </c>
      <c r="G70" s="28">
        <f aca="true" t="shared" si="22" ref="G70:G107">(D70-E70)*$W$4+E70*$Z$4</f>
        <v>67</v>
      </c>
      <c r="H70" s="24"/>
      <c r="I70" s="24"/>
      <c r="J70" s="29"/>
      <c r="K70" s="24"/>
      <c r="L70" s="24"/>
      <c r="M70" s="24"/>
      <c r="N70" s="24"/>
      <c r="O70" s="24">
        <f aca="true" t="shared" si="23" ref="O70:O107">B70+I70</f>
        <v>220</v>
      </c>
      <c r="P70" s="24">
        <f aca="true" t="shared" si="24" ref="P70:P107">C70+J70</f>
        <v>6</v>
      </c>
      <c r="Q70" s="24">
        <f aca="true" t="shared" si="25" ref="Q70:Q107">D70+K70</f>
        <v>17</v>
      </c>
      <c r="R70" s="24">
        <f aca="true" t="shared" si="26" ref="R70:R107">E70+L70</f>
        <v>2</v>
      </c>
      <c r="S70" s="24">
        <f aca="true" t="shared" si="27" ref="S70:S107">F70+M70</f>
        <v>24</v>
      </c>
      <c r="T70" s="24"/>
      <c r="U70" s="30">
        <f aca="true" t="shared" si="28" ref="U70:U107">P70*$V$4+(Q70-R70)*$W$4+R70*$Z$4+S70*$X$4</f>
        <v>224.2</v>
      </c>
      <c r="V70" s="30">
        <f aca="true" t="shared" si="29" ref="V70:V107">P70*V$4*100/$U70</f>
        <v>24.620874219446925</v>
      </c>
      <c r="W70" s="30">
        <f aca="true" t="shared" si="30" ref="W70:W107">((Q70-R70)*W$4+R70*Z$4)*100/$U70</f>
        <v>29.884032114183768</v>
      </c>
      <c r="X70" s="30">
        <f aca="true" t="shared" si="31" ref="X70:X107">S70*X$4*100/$U70</f>
        <v>45.495093666369314</v>
      </c>
      <c r="Y70" s="30">
        <f aca="true" t="shared" si="32" ref="Y70:Y107">(Q70-R70)*$W$4+R70*$Z$4</f>
        <v>67</v>
      </c>
    </row>
    <row r="71" spans="1:25" s="15" customFormat="1" ht="11.25">
      <c r="A71" s="15" t="s">
        <v>82</v>
      </c>
      <c r="B71" s="19">
        <v>150</v>
      </c>
      <c r="C71" s="20">
        <v>2.5</v>
      </c>
      <c r="D71" s="21">
        <v>17</v>
      </c>
      <c r="E71" s="21">
        <v>1</v>
      </c>
      <c r="F71" s="21">
        <v>16</v>
      </c>
      <c r="G71" s="22">
        <f t="shared" si="22"/>
        <v>69.2</v>
      </c>
      <c r="J71" s="23"/>
      <c r="O71" s="15">
        <f t="shared" si="23"/>
        <v>150</v>
      </c>
      <c r="P71" s="15">
        <f t="shared" si="24"/>
        <v>2.5</v>
      </c>
      <c r="Q71" s="15">
        <f t="shared" si="25"/>
        <v>17</v>
      </c>
      <c r="R71" s="15">
        <f t="shared" si="26"/>
        <v>1</v>
      </c>
      <c r="S71" s="15">
        <f t="shared" si="27"/>
        <v>16</v>
      </c>
      <c r="U71" s="18">
        <f t="shared" si="28"/>
        <v>160.2</v>
      </c>
      <c r="V71" s="18">
        <f t="shared" si="29"/>
        <v>14.35705368289638</v>
      </c>
      <c r="W71" s="18">
        <f t="shared" si="30"/>
        <v>43.1960049937578</v>
      </c>
      <c r="X71" s="18">
        <f t="shared" si="31"/>
        <v>42.44694132334582</v>
      </c>
      <c r="Y71" s="18">
        <f t="shared" si="32"/>
        <v>69.2</v>
      </c>
    </row>
    <row r="72" spans="1:25" s="15" customFormat="1" ht="11.25">
      <c r="A72" s="15" t="s">
        <v>80</v>
      </c>
      <c r="B72" s="19">
        <v>90</v>
      </c>
      <c r="C72" s="20">
        <v>3.5</v>
      </c>
      <c r="D72" s="21">
        <v>0</v>
      </c>
      <c r="E72" s="21">
        <v>0</v>
      </c>
      <c r="F72" s="21">
        <v>15</v>
      </c>
      <c r="G72" s="22">
        <f t="shared" si="22"/>
        <v>0</v>
      </c>
      <c r="H72" s="15" t="s">
        <v>32</v>
      </c>
      <c r="I72" s="21">
        <v>100</v>
      </c>
      <c r="J72" s="23">
        <v>2</v>
      </c>
      <c r="K72" s="21">
        <v>18</v>
      </c>
      <c r="L72" s="21">
        <v>2</v>
      </c>
      <c r="M72" s="21">
        <v>4</v>
      </c>
      <c r="O72" s="15">
        <f t="shared" si="23"/>
        <v>190</v>
      </c>
      <c r="P72" s="15">
        <f t="shared" si="24"/>
        <v>5.5</v>
      </c>
      <c r="Q72" s="15">
        <f t="shared" si="25"/>
        <v>18</v>
      </c>
      <c r="R72" s="15">
        <f t="shared" si="26"/>
        <v>2</v>
      </c>
      <c r="S72" s="15">
        <f t="shared" si="27"/>
        <v>19</v>
      </c>
      <c r="U72" s="18">
        <f t="shared" si="28"/>
        <v>202.55</v>
      </c>
      <c r="V72" s="18">
        <f t="shared" si="29"/>
        <v>24.981486052826458</v>
      </c>
      <c r="W72" s="18">
        <f t="shared" si="30"/>
        <v>35.151814366823004</v>
      </c>
      <c r="X72" s="18">
        <f t="shared" si="31"/>
        <v>39.86669958035053</v>
      </c>
      <c r="Y72" s="18">
        <f t="shared" si="32"/>
        <v>71.2</v>
      </c>
    </row>
    <row r="73" spans="1:25" s="15" customFormat="1" ht="11.25">
      <c r="A73" s="15" t="s">
        <v>81</v>
      </c>
      <c r="B73" s="19">
        <v>100</v>
      </c>
      <c r="C73" s="20">
        <v>1</v>
      </c>
      <c r="D73" s="21">
        <v>1</v>
      </c>
      <c r="E73" s="21">
        <v>0</v>
      </c>
      <c r="F73" s="21">
        <v>20</v>
      </c>
      <c r="G73" s="22">
        <f t="shared" si="22"/>
        <v>4.2</v>
      </c>
      <c r="H73" s="15" t="s">
        <v>32</v>
      </c>
      <c r="I73" s="21">
        <v>100</v>
      </c>
      <c r="J73" s="23">
        <v>2</v>
      </c>
      <c r="K73" s="21">
        <v>18</v>
      </c>
      <c r="L73" s="21">
        <v>2</v>
      </c>
      <c r="M73" s="21">
        <v>4</v>
      </c>
      <c r="O73" s="15">
        <f t="shared" si="23"/>
        <v>200</v>
      </c>
      <c r="P73" s="15">
        <f t="shared" si="24"/>
        <v>3</v>
      </c>
      <c r="Q73" s="15">
        <f t="shared" si="25"/>
        <v>19</v>
      </c>
      <c r="R73" s="15">
        <f t="shared" si="26"/>
        <v>2</v>
      </c>
      <c r="S73" s="15">
        <f t="shared" si="27"/>
        <v>24</v>
      </c>
      <c r="U73" s="18">
        <f t="shared" si="28"/>
        <v>205</v>
      </c>
      <c r="V73" s="18">
        <f t="shared" si="29"/>
        <v>13.463414634146341</v>
      </c>
      <c r="W73" s="18">
        <f t="shared" si="30"/>
        <v>36.78048780487806</v>
      </c>
      <c r="X73" s="18">
        <f t="shared" si="31"/>
        <v>49.75609756097561</v>
      </c>
      <c r="Y73" s="18">
        <f t="shared" si="32"/>
        <v>75.4</v>
      </c>
    </row>
    <row r="74" spans="1:25" s="15" customFormat="1" ht="11.25">
      <c r="A74" s="24" t="s">
        <v>72</v>
      </c>
      <c r="B74" s="25">
        <v>210</v>
      </c>
      <c r="C74" s="26">
        <v>5</v>
      </c>
      <c r="D74" s="27">
        <v>20</v>
      </c>
      <c r="E74" s="27">
        <v>2</v>
      </c>
      <c r="F74" s="27">
        <v>20</v>
      </c>
      <c r="G74" s="28">
        <f t="shared" si="22"/>
        <v>79.60000000000001</v>
      </c>
      <c r="H74" s="24"/>
      <c r="I74" s="24"/>
      <c r="J74" s="29"/>
      <c r="K74" s="24"/>
      <c r="L74" s="24"/>
      <c r="M74" s="24"/>
      <c r="N74" s="24"/>
      <c r="O74" s="24">
        <f t="shared" si="23"/>
        <v>210</v>
      </c>
      <c r="P74" s="24">
        <f t="shared" si="24"/>
        <v>5</v>
      </c>
      <c r="Q74" s="24">
        <f t="shared" si="25"/>
        <v>20</v>
      </c>
      <c r="R74" s="24">
        <f t="shared" si="26"/>
        <v>2</v>
      </c>
      <c r="S74" s="24">
        <f t="shared" si="27"/>
        <v>20</v>
      </c>
      <c r="T74" s="24"/>
      <c r="U74" s="30">
        <f t="shared" si="28"/>
        <v>210.60000000000002</v>
      </c>
      <c r="V74" s="30">
        <f t="shared" si="29"/>
        <v>21.842355175688507</v>
      </c>
      <c r="W74" s="30">
        <f t="shared" si="30"/>
        <v>37.79677113010446</v>
      </c>
      <c r="X74" s="30">
        <f t="shared" si="31"/>
        <v>40.36087369420702</v>
      </c>
      <c r="Y74" s="30">
        <f t="shared" si="32"/>
        <v>79.60000000000001</v>
      </c>
    </row>
    <row r="75" spans="1:25" s="15" customFormat="1" ht="11.25">
      <c r="A75" s="15" t="s">
        <v>144</v>
      </c>
      <c r="B75" s="19">
        <v>190</v>
      </c>
      <c r="C75" s="20">
        <v>5</v>
      </c>
      <c r="D75" s="21">
        <v>20</v>
      </c>
      <c r="E75" s="21">
        <v>2</v>
      </c>
      <c r="F75" s="21">
        <v>15</v>
      </c>
      <c r="G75" s="22">
        <f t="shared" si="22"/>
        <v>79.60000000000001</v>
      </c>
      <c r="J75" s="23"/>
      <c r="O75" s="15">
        <f t="shared" si="23"/>
        <v>190</v>
      </c>
      <c r="P75" s="15">
        <f t="shared" si="24"/>
        <v>5</v>
      </c>
      <c r="Q75" s="15">
        <f t="shared" si="25"/>
        <v>20</v>
      </c>
      <c r="R75" s="15">
        <f t="shared" si="26"/>
        <v>2</v>
      </c>
      <c r="S75" s="15">
        <f t="shared" si="27"/>
        <v>15</v>
      </c>
      <c r="U75" s="18">
        <f t="shared" si="28"/>
        <v>189.35000000000002</v>
      </c>
      <c r="V75" s="18">
        <f t="shared" si="29"/>
        <v>24.29363612358067</v>
      </c>
      <c r="W75" s="18">
        <f t="shared" si="30"/>
        <v>42.038552944283076</v>
      </c>
      <c r="X75" s="18">
        <f t="shared" si="31"/>
        <v>33.66781093213625</v>
      </c>
      <c r="Y75" s="18">
        <f t="shared" si="32"/>
        <v>79.60000000000001</v>
      </c>
    </row>
    <row r="76" spans="1:25" s="15" customFormat="1" ht="11.25">
      <c r="A76" s="15" t="s">
        <v>103</v>
      </c>
      <c r="B76" s="19">
        <v>180</v>
      </c>
      <c r="C76" s="20">
        <v>5</v>
      </c>
      <c r="D76" s="21">
        <v>21</v>
      </c>
      <c r="E76" s="21">
        <v>2</v>
      </c>
      <c r="F76" s="21">
        <v>14</v>
      </c>
      <c r="G76" s="22">
        <f t="shared" si="22"/>
        <v>83.8</v>
      </c>
      <c r="J76" s="23"/>
      <c r="O76" s="15">
        <f t="shared" si="23"/>
        <v>180</v>
      </c>
      <c r="P76" s="15">
        <f t="shared" si="24"/>
        <v>5</v>
      </c>
      <c r="Q76" s="15">
        <f t="shared" si="25"/>
        <v>21</v>
      </c>
      <c r="R76" s="15">
        <f t="shared" si="26"/>
        <v>2</v>
      </c>
      <c r="S76" s="15">
        <f t="shared" si="27"/>
        <v>14</v>
      </c>
      <c r="U76" s="18">
        <f t="shared" si="28"/>
        <v>189.3</v>
      </c>
      <c r="V76" s="18">
        <f t="shared" si="29"/>
        <v>24.300052826201796</v>
      </c>
      <c r="W76" s="18">
        <f t="shared" si="30"/>
        <v>44.26835710512414</v>
      </c>
      <c r="X76" s="18">
        <f t="shared" si="31"/>
        <v>31.431590068674062</v>
      </c>
      <c r="Y76" s="18">
        <f t="shared" si="32"/>
        <v>83.8</v>
      </c>
    </row>
    <row r="77" spans="1:25" s="15" customFormat="1" ht="11.25">
      <c r="A77" s="15" t="s">
        <v>76</v>
      </c>
      <c r="B77" s="19">
        <v>200</v>
      </c>
      <c r="C77" s="20">
        <v>4.5</v>
      </c>
      <c r="D77" s="21">
        <v>22</v>
      </c>
      <c r="E77" s="21">
        <v>2</v>
      </c>
      <c r="F77" s="21">
        <v>16</v>
      </c>
      <c r="G77" s="22">
        <f t="shared" si="22"/>
        <v>88</v>
      </c>
      <c r="J77" s="23"/>
      <c r="O77" s="15">
        <f t="shared" si="23"/>
        <v>200</v>
      </c>
      <c r="P77" s="15">
        <f t="shared" si="24"/>
        <v>4.5</v>
      </c>
      <c r="Q77" s="15">
        <f t="shared" si="25"/>
        <v>22</v>
      </c>
      <c r="R77" s="15">
        <f t="shared" si="26"/>
        <v>2</v>
      </c>
      <c r="S77" s="15">
        <f t="shared" si="27"/>
        <v>16</v>
      </c>
      <c r="U77" s="18">
        <f t="shared" si="28"/>
        <v>197.4</v>
      </c>
      <c r="V77" s="18">
        <f t="shared" si="29"/>
        <v>20.972644376899694</v>
      </c>
      <c r="W77" s="18">
        <f t="shared" si="30"/>
        <v>44.579533941236065</v>
      </c>
      <c r="X77" s="18">
        <f t="shared" si="31"/>
        <v>34.447821681864234</v>
      </c>
      <c r="Y77" s="18">
        <f t="shared" si="32"/>
        <v>88</v>
      </c>
    </row>
    <row r="78" spans="1:25" s="15" customFormat="1" ht="11.25">
      <c r="A78" s="24" t="s">
        <v>96</v>
      </c>
      <c r="B78" s="25">
        <v>240</v>
      </c>
      <c r="C78" s="26">
        <v>8</v>
      </c>
      <c r="D78" s="27">
        <v>23</v>
      </c>
      <c r="E78" s="27">
        <v>2</v>
      </c>
      <c r="F78" s="27">
        <v>16</v>
      </c>
      <c r="G78" s="28">
        <f t="shared" si="22"/>
        <v>92.2</v>
      </c>
      <c r="H78" s="24"/>
      <c r="I78" s="24"/>
      <c r="J78" s="29"/>
      <c r="K78" s="24"/>
      <c r="L78" s="24"/>
      <c r="M78" s="24"/>
      <c r="N78" s="24"/>
      <c r="O78" s="24">
        <f t="shared" si="23"/>
        <v>240</v>
      </c>
      <c r="P78" s="24">
        <f t="shared" si="24"/>
        <v>8</v>
      </c>
      <c r="Q78" s="24">
        <f t="shared" si="25"/>
        <v>23</v>
      </c>
      <c r="R78" s="24">
        <f t="shared" si="26"/>
        <v>2</v>
      </c>
      <c r="S78" s="24">
        <f t="shared" si="27"/>
        <v>16</v>
      </c>
      <c r="T78" s="24"/>
      <c r="U78" s="30">
        <f t="shared" si="28"/>
        <v>233.8</v>
      </c>
      <c r="V78" s="30">
        <f t="shared" si="29"/>
        <v>31.479897348160815</v>
      </c>
      <c r="W78" s="30">
        <f t="shared" si="30"/>
        <v>39.43541488451668</v>
      </c>
      <c r="X78" s="30">
        <f t="shared" si="31"/>
        <v>29.084687767322496</v>
      </c>
      <c r="Y78" s="30">
        <f t="shared" si="32"/>
        <v>92.2</v>
      </c>
    </row>
    <row r="79" spans="1:25" s="15" customFormat="1" ht="11.25">
      <c r="A79" s="24" t="s">
        <v>98</v>
      </c>
      <c r="B79" s="25">
        <v>200</v>
      </c>
      <c r="C79" s="26">
        <v>3</v>
      </c>
      <c r="D79" s="27">
        <v>23</v>
      </c>
      <c r="E79" s="27">
        <v>1</v>
      </c>
      <c r="F79" s="27">
        <v>20</v>
      </c>
      <c r="G79" s="28">
        <f t="shared" si="22"/>
        <v>94.4</v>
      </c>
      <c r="H79" s="24"/>
      <c r="I79" s="24"/>
      <c r="J79" s="29"/>
      <c r="K79" s="24"/>
      <c r="L79" s="24"/>
      <c r="M79" s="24"/>
      <c r="N79" s="24"/>
      <c r="O79" s="24">
        <f t="shared" si="23"/>
        <v>200</v>
      </c>
      <c r="P79" s="24">
        <f t="shared" si="24"/>
        <v>3</v>
      </c>
      <c r="Q79" s="24">
        <f t="shared" si="25"/>
        <v>23</v>
      </c>
      <c r="R79" s="24">
        <f t="shared" si="26"/>
        <v>1</v>
      </c>
      <c r="S79" s="24">
        <f t="shared" si="27"/>
        <v>20</v>
      </c>
      <c r="T79" s="24"/>
      <c r="U79" s="30">
        <f t="shared" si="28"/>
        <v>207</v>
      </c>
      <c r="V79" s="30">
        <f t="shared" si="29"/>
        <v>13.333333333333334</v>
      </c>
      <c r="W79" s="30">
        <f t="shared" si="30"/>
        <v>45.60386473429951</v>
      </c>
      <c r="X79" s="30">
        <f t="shared" si="31"/>
        <v>41.06280193236715</v>
      </c>
      <c r="Y79" s="30">
        <f t="shared" si="32"/>
        <v>94.4</v>
      </c>
    </row>
    <row r="80" spans="1:25" s="15" customFormat="1" ht="11.25">
      <c r="A80" s="24" t="s">
        <v>73</v>
      </c>
      <c r="B80" s="25">
        <v>240</v>
      </c>
      <c r="C80" s="26">
        <v>6</v>
      </c>
      <c r="D80" s="27">
        <v>25</v>
      </c>
      <c r="E80" s="27">
        <v>3</v>
      </c>
      <c r="F80" s="27">
        <v>23</v>
      </c>
      <c r="G80" s="28">
        <f t="shared" si="22"/>
        <v>98.4</v>
      </c>
      <c r="H80" s="24"/>
      <c r="I80" s="24"/>
      <c r="J80" s="29"/>
      <c r="K80" s="24"/>
      <c r="L80" s="24"/>
      <c r="M80" s="24"/>
      <c r="N80" s="24"/>
      <c r="O80" s="24">
        <f t="shared" si="23"/>
        <v>240</v>
      </c>
      <c r="P80" s="24">
        <f t="shared" si="24"/>
        <v>6</v>
      </c>
      <c r="Q80" s="24">
        <f t="shared" si="25"/>
        <v>25</v>
      </c>
      <c r="R80" s="24">
        <f t="shared" si="26"/>
        <v>3</v>
      </c>
      <c r="S80" s="24">
        <f t="shared" si="27"/>
        <v>23</v>
      </c>
      <c r="T80" s="24"/>
      <c r="U80" s="30">
        <f t="shared" si="28"/>
        <v>251.35</v>
      </c>
      <c r="V80" s="30">
        <f t="shared" si="29"/>
        <v>21.96140839466879</v>
      </c>
      <c r="W80" s="30">
        <f t="shared" si="30"/>
        <v>39.148597573105235</v>
      </c>
      <c r="X80" s="30">
        <f t="shared" si="31"/>
        <v>38.88999403222598</v>
      </c>
      <c r="Y80" s="30">
        <f t="shared" si="32"/>
        <v>98.4</v>
      </c>
    </row>
    <row r="81" spans="1:25" s="15" customFormat="1" ht="11.25">
      <c r="A81" s="15" t="s">
        <v>79</v>
      </c>
      <c r="B81" s="19">
        <v>240</v>
      </c>
      <c r="C81" s="20">
        <v>8</v>
      </c>
      <c r="D81" s="21">
        <v>27</v>
      </c>
      <c r="E81" s="21">
        <v>6</v>
      </c>
      <c r="F81" s="21">
        <v>14</v>
      </c>
      <c r="G81" s="22">
        <f t="shared" si="22"/>
        <v>100.2</v>
      </c>
      <c r="J81" s="23"/>
      <c r="O81" s="15">
        <f t="shared" si="23"/>
        <v>240</v>
      </c>
      <c r="P81" s="15">
        <f t="shared" si="24"/>
        <v>8</v>
      </c>
      <c r="Q81" s="15">
        <f t="shared" si="25"/>
        <v>27</v>
      </c>
      <c r="R81" s="15">
        <f t="shared" si="26"/>
        <v>6</v>
      </c>
      <c r="S81" s="15">
        <f t="shared" si="27"/>
        <v>14</v>
      </c>
      <c r="U81" s="18">
        <f t="shared" si="28"/>
        <v>233.3</v>
      </c>
      <c r="V81" s="18">
        <f t="shared" si="29"/>
        <v>31.54736390912987</v>
      </c>
      <c r="W81" s="18">
        <f t="shared" si="30"/>
        <v>42.94899271324475</v>
      </c>
      <c r="X81" s="18">
        <f t="shared" si="31"/>
        <v>25.503643377625373</v>
      </c>
      <c r="Y81" s="18">
        <f t="shared" si="32"/>
        <v>100.2</v>
      </c>
    </row>
    <row r="82" spans="1:25" s="15" customFormat="1" ht="11.25">
      <c r="A82" s="15" t="s">
        <v>145</v>
      </c>
      <c r="B82" s="19">
        <v>220</v>
      </c>
      <c r="C82" s="20">
        <v>6</v>
      </c>
      <c r="D82" s="21">
        <v>26</v>
      </c>
      <c r="E82" s="21">
        <v>3</v>
      </c>
      <c r="F82" s="21">
        <v>17</v>
      </c>
      <c r="G82" s="22">
        <f t="shared" si="22"/>
        <v>102.60000000000001</v>
      </c>
      <c r="J82" s="23"/>
      <c r="O82" s="15">
        <f t="shared" si="23"/>
        <v>220</v>
      </c>
      <c r="P82" s="15">
        <f t="shared" si="24"/>
        <v>6</v>
      </c>
      <c r="Q82" s="15">
        <f t="shared" si="25"/>
        <v>26</v>
      </c>
      <c r="R82" s="15">
        <f t="shared" si="26"/>
        <v>3</v>
      </c>
      <c r="S82" s="15">
        <f t="shared" si="27"/>
        <v>17</v>
      </c>
      <c r="U82" s="18">
        <f t="shared" si="28"/>
        <v>230.05</v>
      </c>
      <c r="V82" s="18">
        <f t="shared" si="29"/>
        <v>23.994783742664637</v>
      </c>
      <c r="W82" s="18">
        <f t="shared" si="30"/>
        <v>44.599000217344056</v>
      </c>
      <c r="X82" s="18">
        <f t="shared" si="31"/>
        <v>31.406216039991303</v>
      </c>
      <c r="Y82" s="18">
        <f t="shared" si="32"/>
        <v>102.60000000000001</v>
      </c>
    </row>
    <row r="83" spans="1:25" s="15" customFormat="1" ht="11.25">
      <c r="A83" s="24" t="s">
        <v>97</v>
      </c>
      <c r="B83" s="25">
        <v>240</v>
      </c>
      <c r="C83" s="26">
        <v>8</v>
      </c>
      <c r="D83" s="27">
        <v>27</v>
      </c>
      <c r="E83" s="27">
        <v>4</v>
      </c>
      <c r="F83" s="27">
        <v>15</v>
      </c>
      <c r="G83" s="28">
        <f t="shared" si="22"/>
        <v>104.60000000000001</v>
      </c>
      <c r="H83" s="24"/>
      <c r="I83" s="24"/>
      <c r="J83" s="29"/>
      <c r="K83" s="24"/>
      <c r="L83" s="24"/>
      <c r="M83" s="24"/>
      <c r="N83" s="24"/>
      <c r="O83" s="24">
        <f t="shared" si="23"/>
        <v>240</v>
      </c>
      <c r="P83" s="24">
        <f t="shared" si="24"/>
        <v>8</v>
      </c>
      <c r="Q83" s="24">
        <f t="shared" si="25"/>
        <v>27</v>
      </c>
      <c r="R83" s="24">
        <f t="shared" si="26"/>
        <v>4</v>
      </c>
      <c r="S83" s="24">
        <f t="shared" si="27"/>
        <v>15</v>
      </c>
      <c r="T83" s="24"/>
      <c r="U83" s="30">
        <f t="shared" si="28"/>
        <v>241.95</v>
      </c>
      <c r="V83" s="30">
        <f t="shared" si="29"/>
        <v>30.41950816284356</v>
      </c>
      <c r="W83" s="30">
        <f t="shared" si="30"/>
        <v>43.23207274230213</v>
      </c>
      <c r="X83" s="30">
        <f t="shared" si="31"/>
        <v>26.34841909485431</v>
      </c>
      <c r="Y83" s="30">
        <f t="shared" si="32"/>
        <v>104.60000000000001</v>
      </c>
    </row>
    <row r="84" spans="1:25" s="15" customFormat="1" ht="11.25">
      <c r="A84" s="15" t="s">
        <v>102</v>
      </c>
      <c r="B84" s="19">
        <v>210</v>
      </c>
      <c r="C84" s="20">
        <v>1.5</v>
      </c>
      <c r="D84" s="21">
        <v>31</v>
      </c>
      <c r="E84" s="21">
        <v>8</v>
      </c>
      <c r="F84" s="21">
        <v>19</v>
      </c>
      <c r="G84" s="22">
        <f t="shared" si="22"/>
        <v>112.60000000000001</v>
      </c>
      <c r="J84" s="23"/>
      <c r="O84" s="15">
        <f t="shared" si="23"/>
        <v>210</v>
      </c>
      <c r="P84" s="15">
        <f t="shared" si="24"/>
        <v>1.5</v>
      </c>
      <c r="Q84" s="15">
        <f t="shared" si="25"/>
        <v>31</v>
      </c>
      <c r="R84" s="15">
        <f t="shared" si="26"/>
        <v>8</v>
      </c>
      <c r="S84" s="15">
        <f t="shared" si="27"/>
        <v>19</v>
      </c>
      <c r="U84" s="18">
        <f t="shared" si="28"/>
        <v>207.15</v>
      </c>
      <c r="V84" s="18">
        <f t="shared" si="29"/>
        <v>6.661839246922519</v>
      </c>
      <c r="W84" s="18">
        <f t="shared" si="30"/>
        <v>54.356746319092444</v>
      </c>
      <c r="X84" s="18">
        <f t="shared" si="31"/>
        <v>38.98141443398504</v>
      </c>
      <c r="Y84" s="18">
        <f t="shared" si="32"/>
        <v>112.60000000000001</v>
      </c>
    </row>
    <row r="85" spans="1:25" s="15" customFormat="1" ht="11.25">
      <c r="A85" s="15" t="s">
        <v>142</v>
      </c>
      <c r="B85" s="19">
        <v>250</v>
      </c>
      <c r="C85" s="20">
        <v>6</v>
      </c>
      <c r="D85" s="21">
        <v>29</v>
      </c>
      <c r="E85" s="21">
        <v>4</v>
      </c>
      <c r="F85" s="21">
        <v>20</v>
      </c>
      <c r="G85" s="22">
        <f t="shared" si="22"/>
        <v>113</v>
      </c>
      <c r="J85" s="23"/>
      <c r="O85" s="15">
        <f t="shared" si="23"/>
        <v>250</v>
      </c>
      <c r="P85" s="15">
        <f t="shared" si="24"/>
        <v>6</v>
      </c>
      <c r="Q85" s="15">
        <f t="shared" si="25"/>
        <v>29</v>
      </c>
      <c r="R85" s="15">
        <f t="shared" si="26"/>
        <v>4</v>
      </c>
      <c r="S85" s="15">
        <f t="shared" si="27"/>
        <v>20</v>
      </c>
      <c r="U85" s="18">
        <f t="shared" si="28"/>
        <v>253.2</v>
      </c>
      <c r="V85" s="18">
        <f t="shared" si="29"/>
        <v>21.80094786729858</v>
      </c>
      <c r="W85" s="18">
        <f t="shared" si="30"/>
        <v>44.62875197472354</v>
      </c>
      <c r="X85" s="18">
        <f t="shared" si="31"/>
        <v>33.57030015797788</v>
      </c>
      <c r="Y85" s="18">
        <f t="shared" si="32"/>
        <v>113</v>
      </c>
    </row>
    <row r="86" spans="1:25" s="15" customFormat="1" ht="11.25">
      <c r="A86" s="15" t="s">
        <v>83</v>
      </c>
      <c r="B86" s="19">
        <v>220</v>
      </c>
      <c r="C86" s="20">
        <v>2</v>
      </c>
      <c r="D86" s="21">
        <v>30</v>
      </c>
      <c r="E86" s="21">
        <v>5</v>
      </c>
      <c r="F86" s="21">
        <v>21</v>
      </c>
      <c r="G86" s="22">
        <f t="shared" si="22"/>
        <v>115</v>
      </c>
      <c r="J86" s="23"/>
      <c r="O86" s="15">
        <f t="shared" si="23"/>
        <v>220</v>
      </c>
      <c r="P86" s="15">
        <f t="shared" si="24"/>
        <v>2</v>
      </c>
      <c r="Q86" s="15">
        <f t="shared" si="25"/>
        <v>30</v>
      </c>
      <c r="R86" s="15">
        <f t="shared" si="26"/>
        <v>5</v>
      </c>
      <c r="S86" s="15">
        <f t="shared" si="27"/>
        <v>21</v>
      </c>
      <c r="U86" s="18">
        <f t="shared" si="28"/>
        <v>222.65</v>
      </c>
      <c r="V86" s="18">
        <f t="shared" si="29"/>
        <v>8.264091623624521</v>
      </c>
      <c r="W86" s="18">
        <f t="shared" si="30"/>
        <v>51.65057264765326</v>
      </c>
      <c r="X86" s="18">
        <f t="shared" si="31"/>
        <v>40.08533572872221</v>
      </c>
      <c r="Y86" s="18">
        <f t="shared" si="32"/>
        <v>115</v>
      </c>
    </row>
    <row r="87" spans="1:25" s="15" customFormat="1" ht="11.25">
      <c r="A87" s="24" t="s">
        <v>71</v>
      </c>
      <c r="B87" s="25">
        <v>260</v>
      </c>
      <c r="C87" s="26">
        <v>8</v>
      </c>
      <c r="D87" s="27">
        <v>31</v>
      </c>
      <c r="E87" s="27">
        <v>4</v>
      </c>
      <c r="F87" s="27">
        <v>22</v>
      </c>
      <c r="G87" s="28">
        <f t="shared" si="22"/>
        <v>121.4</v>
      </c>
      <c r="H87" s="24"/>
      <c r="I87" s="24"/>
      <c r="J87" s="29"/>
      <c r="K87" s="24"/>
      <c r="L87" s="24"/>
      <c r="M87" s="24"/>
      <c r="N87" s="24"/>
      <c r="O87" s="24">
        <f t="shared" si="23"/>
        <v>260</v>
      </c>
      <c r="P87" s="24">
        <f t="shared" si="24"/>
        <v>8</v>
      </c>
      <c r="Q87" s="24">
        <f t="shared" si="25"/>
        <v>31</v>
      </c>
      <c r="R87" s="24">
        <f t="shared" si="26"/>
        <v>4</v>
      </c>
      <c r="S87" s="24">
        <f t="shared" si="27"/>
        <v>22</v>
      </c>
      <c r="T87" s="24"/>
      <c r="U87" s="30">
        <f t="shared" si="28"/>
        <v>288.5</v>
      </c>
      <c r="V87" s="30">
        <f t="shared" si="29"/>
        <v>25.511265164644712</v>
      </c>
      <c r="W87" s="30">
        <f t="shared" si="30"/>
        <v>42.07972270363951</v>
      </c>
      <c r="X87" s="30">
        <f t="shared" si="31"/>
        <v>32.40901213171577</v>
      </c>
      <c r="Y87" s="30">
        <f t="shared" si="32"/>
        <v>121.4</v>
      </c>
    </row>
    <row r="88" spans="1:25" s="15" customFormat="1" ht="11.25">
      <c r="A88" s="15" t="s">
        <v>99</v>
      </c>
      <c r="B88" s="19">
        <v>250</v>
      </c>
      <c r="C88" s="20">
        <v>8</v>
      </c>
      <c r="D88" s="21">
        <v>31</v>
      </c>
      <c r="E88" s="21">
        <v>2</v>
      </c>
      <c r="F88" s="21">
        <v>10</v>
      </c>
      <c r="G88" s="22">
        <f t="shared" si="22"/>
        <v>125.80000000000001</v>
      </c>
      <c r="J88" s="23"/>
      <c r="O88" s="15">
        <f t="shared" si="23"/>
        <v>250</v>
      </c>
      <c r="P88" s="15">
        <f t="shared" si="24"/>
        <v>8</v>
      </c>
      <c r="Q88" s="15">
        <f t="shared" si="25"/>
        <v>31</v>
      </c>
      <c r="R88" s="15">
        <f t="shared" si="26"/>
        <v>2</v>
      </c>
      <c r="S88" s="15">
        <f t="shared" si="27"/>
        <v>10</v>
      </c>
      <c r="U88" s="18">
        <f t="shared" si="28"/>
        <v>241.9</v>
      </c>
      <c r="V88" s="18">
        <f t="shared" si="29"/>
        <v>30.42579578338156</v>
      </c>
      <c r="W88" s="18">
        <f t="shared" si="30"/>
        <v>52.00496072757338</v>
      </c>
      <c r="X88" s="18">
        <f t="shared" si="31"/>
        <v>17.56924348904506</v>
      </c>
      <c r="Y88" s="18">
        <f t="shared" si="32"/>
        <v>125.80000000000001</v>
      </c>
    </row>
    <row r="89" spans="1:25" s="15" customFormat="1" ht="11.25">
      <c r="A89" s="15" t="s">
        <v>77</v>
      </c>
      <c r="B89" s="19">
        <v>230</v>
      </c>
      <c r="C89" s="20">
        <v>4</v>
      </c>
      <c r="D89" s="21">
        <v>33</v>
      </c>
      <c r="E89" s="21">
        <v>5</v>
      </c>
      <c r="F89" s="21">
        <v>14</v>
      </c>
      <c r="G89" s="22">
        <f t="shared" si="22"/>
        <v>127.60000000000001</v>
      </c>
      <c r="J89" s="23"/>
      <c r="O89" s="15">
        <f t="shared" si="23"/>
        <v>230</v>
      </c>
      <c r="P89" s="15">
        <f t="shared" si="24"/>
        <v>4</v>
      </c>
      <c r="Q89" s="15">
        <f t="shared" si="25"/>
        <v>33</v>
      </c>
      <c r="R89" s="15">
        <f t="shared" si="26"/>
        <v>5</v>
      </c>
      <c r="S89" s="15">
        <f t="shared" si="27"/>
        <v>14</v>
      </c>
      <c r="U89" s="18">
        <f t="shared" si="28"/>
        <v>223.9</v>
      </c>
      <c r="V89" s="18">
        <f t="shared" si="29"/>
        <v>16.435908887896378</v>
      </c>
      <c r="W89" s="18">
        <f t="shared" si="30"/>
        <v>56.98972755694506</v>
      </c>
      <c r="X89" s="18">
        <f t="shared" si="31"/>
        <v>26.574363555158552</v>
      </c>
      <c r="Y89" s="18">
        <f t="shared" si="32"/>
        <v>127.60000000000001</v>
      </c>
    </row>
    <row r="90" spans="1:25" s="15" customFormat="1" ht="11.25">
      <c r="A90" s="15" t="s">
        <v>86</v>
      </c>
      <c r="B90" s="19">
        <v>200</v>
      </c>
      <c r="C90" s="20">
        <v>4</v>
      </c>
      <c r="D90" s="21">
        <v>32</v>
      </c>
      <c r="E90" s="21">
        <v>2</v>
      </c>
      <c r="F90" s="21">
        <v>9</v>
      </c>
      <c r="G90" s="22">
        <f t="shared" si="22"/>
        <v>130</v>
      </c>
      <c r="J90" s="23"/>
      <c r="O90" s="15">
        <f t="shared" si="23"/>
        <v>200</v>
      </c>
      <c r="P90" s="15">
        <f t="shared" si="24"/>
        <v>4</v>
      </c>
      <c r="Q90" s="15">
        <f t="shared" si="25"/>
        <v>32</v>
      </c>
      <c r="R90" s="15">
        <f t="shared" si="26"/>
        <v>2</v>
      </c>
      <c r="S90" s="15">
        <f t="shared" si="27"/>
        <v>9</v>
      </c>
      <c r="U90" s="18">
        <f t="shared" si="28"/>
        <v>205.05</v>
      </c>
      <c r="V90" s="18">
        <f t="shared" si="29"/>
        <v>17.946842233601558</v>
      </c>
      <c r="W90" s="18">
        <f t="shared" si="30"/>
        <v>63.399170933918555</v>
      </c>
      <c r="X90" s="18">
        <f t="shared" si="31"/>
        <v>18.65398683247988</v>
      </c>
      <c r="Y90" s="18">
        <f t="shared" si="32"/>
        <v>130</v>
      </c>
    </row>
    <row r="91" spans="1:25" s="15" customFormat="1" ht="11.25">
      <c r="A91" s="15" t="s">
        <v>85</v>
      </c>
      <c r="B91" s="19">
        <v>280</v>
      </c>
      <c r="C91" s="20">
        <v>8</v>
      </c>
      <c r="D91" s="21">
        <v>33</v>
      </c>
      <c r="E91" s="21">
        <v>3</v>
      </c>
      <c r="F91" s="21">
        <v>17</v>
      </c>
      <c r="G91" s="22">
        <f t="shared" si="22"/>
        <v>132</v>
      </c>
      <c r="J91" s="23"/>
      <c r="O91" s="15">
        <f t="shared" si="23"/>
        <v>280</v>
      </c>
      <c r="P91" s="15">
        <f t="shared" si="24"/>
        <v>8</v>
      </c>
      <c r="Q91" s="15">
        <f t="shared" si="25"/>
        <v>33</v>
      </c>
      <c r="R91" s="15">
        <f t="shared" si="26"/>
        <v>3</v>
      </c>
      <c r="S91" s="15">
        <f t="shared" si="27"/>
        <v>17</v>
      </c>
      <c r="U91" s="18">
        <f t="shared" si="28"/>
        <v>277.85</v>
      </c>
      <c r="V91" s="18">
        <f t="shared" si="29"/>
        <v>26.489112830664023</v>
      </c>
      <c r="W91" s="18">
        <f t="shared" si="30"/>
        <v>47.507648011517</v>
      </c>
      <c r="X91" s="18">
        <f t="shared" si="31"/>
        <v>26.003239157818964</v>
      </c>
      <c r="Y91" s="18">
        <f t="shared" si="32"/>
        <v>132</v>
      </c>
    </row>
    <row r="92" spans="1:25" s="15" customFormat="1" ht="11.25">
      <c r="A92" s="15" t="s">
        <v>143</v>
      </c>
      <c r="B92" s="19">
        <v>240</v>
      </c>
      <c r="C92" s="20">
        <v>7</v>
      </c>
      <c r="D92" s="21">
        <v>32</v>
      </c>
      <c r="E92" s="21">
        <v>1</v>
      </c>
      <c r="F92" s="21">
        <v>11</v>
      </c>
      <c r="G92" s="22">
        <f t="shared" si="22"/>
        <v>132.20000000000002</v>
      </c>
      <c r="J92" s="23"/>
      <c r="O92" s="15">
        <f t="shared" si="23"/>
        <v>240</v>
      </c>
      <c r="P92" s="15">
        <f t="shared" si="24"/>
        <v>7</v>
      </c>
      <c r="Q92" s="15">
        <f t="shared" si="25"/>
        <v>32</v>
      </c>
      <c r="R92" s="15">
        <f t="shared" si="26"/>
        <v>1</v>
      </c>
      <c r="S92" s="15">
        <f t="shared" si="27"/>
        <v>11</v>
      </c>
      <c r="U92" s="18">
        <f t="shared" si="28"/>
        <v>243.35000000000002</v>
      </c>
      <c r="V92" s="18">
        <f t="shared" si="29"/>
        <v>26.463940825970816</v>
      </c>
      <c r="W92" s="18">
        <f t="shared" si="30"/>
        <v>54.325046229710296</v>
      </c>
      <c r="X92" s="18">
        <f t="shared" si="31"/>
        <v>19.21101294431888</v>
      </c>
      <c r="Y92" s="18">
        <f t="shared" si="32"/>
        <v>132.20000000000002</v>
      </c>
    </row>
    <row r="93" spans="1:25" s="15" customFormat="1" ht="11.25">
      <c r="A93" s="15" t="s">
        <v>91</v>
      </c>
      <c r="B93" s="19">
        <v>240</v>
      </c>
      <c r="C93" s="20">
        <v>6</v>
      </c>
      <c r="D93" s="21">
        <v>35</v>
      </c>
      <c r="E93" s="21">
        <v>6</v>
      </c>
      <c r="F93" s="21">
        <v>13</v>
      </c>
      <c r="G93" s="22">
        <f t="shared" si="22"/>
        <v>133.8</v>
      </c>
      <c r="J93" s="23"/>
      <c r="O93" s="15">
        <f t="shared" si="23"/>
        <v>240</v>
      </c>
      <c r="P93" s="15">
        <f t="shared" si="24"/>
        <v>6</v>
      </c>
      <c r="Q93" s="15">
        <f t="shared" si="25"/>
        <v>35</v>
      </c>
      <c r="R93" s="15">
        <f t="shared" si="26"/>
        <v>6</v>
      </c>
      <c r="S93" s="15">
        <f t="shared" si="27"/>
        <v>13</v>
      </c>
      <c r="U93" s="18">
        <f t="shared" si="28"/>
        <v>244.25</v>
      </c>
      <c r="V93" s="18">
        <f t="shared" si="29"/>
        <v>22.599795291709313</v>
      </c>
      <c r="W93" s="18">
        <f t="shared" si="30"/>
        <v>54.7799385875128</v>
      </c>
      <c r="X93" s="18">
        <f t="shared" si="31"/>
        <v>22.62026612077789</v>
      </c>
      <c r="Y93" s="18">
        <f t="shared" si="32"/>
        <v>133.8</v>
      </c>
    </row>
    <row r="94" spans="1:25" s="15" customFormat="1" ht="11.25">
      <c r="A94" s="15" t="s">
        <v>70</v>
      </c>
      <c r="B94" s="19">
        <v>270</v>
      </c>
      <c r="C94" s="20">
        <v>4</v>
      </c>
      <c r="D94" s="21">
        <v>35</v>
      </c>
      <c r="E94" s="21">
        <v>3</v>
      </c>
      <c r="F94" s="21">
        <v>20</v>
      </c>
      <c r="G94" s="22">
        <f t="shared" si="22"/>
        <v>140.4</v>
      </c>
      <c r="J94" s="23"/>
      <c r="O94" s="15">
        <f t="shared" si="23"/>
        <v>270</v>
      </c>
      <c r="P94" s="15">
        <f t="shared" si="24"/>
        <v>4</v>
      </c>
      <c r="Q94" s="15">
        <f t="shared" si="25"/>
        <v>35</v>
      </c>
      <c r="R94" s="15">
        <f t="shared" si="26"/>
        <v>3</v>
      </c>
      <c r="S94" s="15">
        <f t="shared" si="27"/>
        <v>20</v>
      </c>
      <c r="U94" s="18">
        <f t="shared" si="28"/>
        <v>262.2</v>
      </c>
      <c r="V94" s="18">
        <f t="shared" si="29"/>
        <v>14.035087719298245</v>
      </c>
      <c r="W94" s="18">
        <f t="shared" si="30"/>
        <v>53.546910755148744</v>
      </c>
      <c r="X94" s="18">
        <f t="shared" si="31"/>
        <v>32.41800152555302</v>
      </c>
      <c r="Y94" s="18">
        <f t="shared" si="32"/>
        <v>140.4</v>
      </c>
    </row>
    <row r="95" spans="1:25" s="15" customFormat="1" ht="11.25">
      <c r="A95" s="15" t="s">
        <v>84</v>
      </c>
      <c r="B95" s="19">
        <v>270</v>
      </c>
      <c r="C95" s="20">
        <v>10</v>
      </c>
      <c r="D95" s="21">
        <v>34</v>
      </c>
      <c r="E95" s="21">
        <v>1</v>
      </c>
      <c r="F95" s="21">
        <v>11</v>
      </c>
      <c r="G95" s="22">
        <f t="shared" si="22"/>
        <v>140.6</v>
      </c>
      <c r="J95" s="23"/>
      <c r="O95" s="15">
        <f t="shared" si="23"/>
        <v>270</v>
      </c>
      <c r="P95" s="15">
        <f t="shared" si="24"/>
        <v>10</v>
      </c>
      <c r="Q95" s="15">
        <f t="shared" si="25"/>
        <v>34</v>
      </c>
      <c r="R95" s="15">
        <f t="shared" si="26"/>
        <v>1</v>
      </c>
      <c r="S95" s="15">
        <f t="shared" si="27"/>
        <v>11</v>
      </c>
      <c r="U95" s="18">
        <f t="shared" si="28"/>
        <v>279.35</v>
      </c>
      <c r="V95" s="18">
        <f t="shared" si="29"/>
        <v>32.93359584750313</v>
      </c>
      <c r="W95" s="18">
        <f t="shared" si="30"/>
        <v>50.33112582781457</v>
      </c>
      <c r="X95" s="18">
        <f t="shared" si="31"/>
        <v>16.735278324682298</v>
      </c>
      <c r="Y95" s="18">
        <f t="shared" si="32"/>
        <v>140.6</v>
      </c>
    </row>
    <row r="96" spans="1:25" s="15" customFormat="1" ht="11.25">
      <c r="A96" s="24" t="s">
        <v>94</v>
      </c>
      <c r="B96" s="25">
        <v>240</v>
      </c>
      <c r="C96" s="26">
        <v>6</v>
      </c>
      <c r="D96" s="27">
        <v>37</v>
      </c>
      <c r="E96" s="27">
        <v>6</v>
      </c>
      <c r="F96" s="27">
        <v>14</v>
      </c>
      <c r="G96" s="28">
        <f t="shared" si="22"/>
        <v>142.20000000000002</v>
      </c>
      <c r="H96" s="24"/>
      <c r="I96" s="24"/>
      <c r="J96" s="29"/>
      <c r="K96" s="24"/>
      <c r="L96" s="24"/>
      <c r="M96" s="24"/>
      <c r="N96" s="24"/>
      <c r="O96" s="24">
        <f t="shared" si="23"/>
        <v>240</v>
      </c>
      <c r="P96" s="24">
        <f t="shared" si="24"/>
        <v>6</v>
      </c>
      <c r="Q96" s="24">
        <f t="shared" si="25"/>
        <v>37</v>
      </c>
      <c r="R96" s="24">
        <f t="shared" si="26"/>
        <v>6</v>
      </c>
      <c r="S96" s="24">
        <f t="shared" si="27"/>
        <v>14</v>
      </c>
      <c r="T96" s="24"/>
      <c r="U96" s="30">
        <f t="shared" si="28"/>
        <v>256.9</v>
      </c>
      <c r="V96" s="30">
        <f t="shared" si="29"/>
        <v>21.486959906578438</v>
      </c>
      <c r="W96" s="30">
        <f t="shared" si="30"/>
        <v>55.35227715064229</v>
      </c>
      <c r="X96" s="30">
        <f t="shared" si="31"/>
        <v>23.160762942779293</v>
      </c>
      <c r="Y96" s="30">
        <f t="shared" si="32"/>
        <v>142.20000000000002</v>
      </c>
    </row>
    <row r="97" spans="1:25" s="15" customFormat="1" ht="11.25">
      <c r="A97" s="15" t="s">
        <v>87</v>
      </c>
      <c r="B97" s="19">
        <v>260</v>
      </c>
      <c r="C97" s="20">
        <v>5</v>
      </c>
      <c r="D97" s="21">
        <v>37</v>
      </c>
      <c r="E97" s="21">
        <v>6</v>
      </c>
      <c r="F97" s="21">
        <v>16</v>
      </c>
      <c r="G97" s="22">
        <f t="shared" si="22"/>
        <v>142.20000000000002</v>
      </c>
      <c r="J97" s="23"/>
      <c r="O97" s="15">
        <f t="shared" si="23"/>
        <v>260</v>
      </c>
      <c r="P97" s="15">
        <f t="shared" si="24"/>
        <v>5</v>
      </c>
      <c r="Q97" s="15">
        <f t="shared" si="25"/>
        <v>37</v>
      </c>
      <c r="R97" s="15">
        <f t="shared" si="26"/>
        <v>6</v>
      </c>
      <c r="S97" s="15">
        <f t="shared" si="27"/>
        <v>16</v>
      </c>
      <c r="U97" s="18">
        <f t="shared" si="28"/>
        <v>256.20000000000005</v>
      </c>
      <c r="V97" s="18">
        <f t="shared" si="29"/>
        <v>17.954722872755656</v>
      </c>
      <c r="W97" s="18">
        <f t="shared" si="30"/>
        <v>55.503512880562056</v>
      </c>
      <c r="X97" s="18">
        <f t="shared" si="31"/>
        <v>26.541764246682273</v>
      </c>
      <c r="Y97" s="18">
        <f t="shared" si="32"/>
        <v>142.20000000000002</v>
      </c>
    </row>
    <row r="98" spans="1:25" s="15" customFormat="1" ht="11.25">
      <c r="A98" s="15" t="s">
        <v>95</v>
      </c>
      <c r="B98" s="19">
        <v>250</v>
      </c>
      <c r="C98" s="20">
        <v>4.5</v>
      </c>
      <c r="D98" s="21">
        <v>37</v>
      </c>
      <c r="E98" s="21">
        <v>5</v>
      </c>
      <c r="F98" s="21">
        <v>15</v>
      </c>
      <c r="G98" s="22">
        <f t="shared" si="22"/>
        <v>144.4</v>
      </c>
      <c r="J98" s="23"/>
      <c r="O98" s="15">
        <f t="shared" si="23"/>
        <v>250</v>
      </c>
      <c r="P98" s="15">
        <f t="shared" si="24"/>
        <v>4.5</v>
      </c>
      <c r="Q98" s="15">
        <f t="shared" si="25"/>
        <v>37</v>
      </c>
      <c r="R98" s="15">
        <f t="shared" si="26"/>
        <v>5</v>
      </c>
      <c r="S98" s="15">
        <f t="shared" si="27"/>
        <v>15</v>
      </c>
      <c r="U98" s="18">
        <f t="shared" si="28"/>
        <v>249.55</v>
      </c>
      <c r="V98" s="18">
        <f t="shared" si="29"/>
        <v>16.589861751152075</v>
      </c>
      <c r="W98" s="18">
        <f t="shared" si="30"/>
        <v>57.864155479863754</v>
      </c>
      <c r="X98" s="18">
        <f t="shared" si="31"/>
        <v>25.54598276898417</v>
      </c>
      <c r="Y98" s="18">
        <f t="shared" si="32"/>
        <v>144.4</v>
      </c>
    </row>
    <row r="99" spans="1:25" s="15" customFormat="1" ht="11.25">
      <c r="A99" s="15" t="s">
        <v>101</v>
      </c>
      <c r="B99" s="19">
        <v>250</v>
      </c>
      <c r="C99" s="20">
        <v>7</v>
      </c>
      <c r="D99" s="21">
        <v>38</v>
      </c>
      <c r="E99" s="21">
        <v>6</v>
      </c>
      <c r="F99" s="21">
        <v>12</v>
      </c>
      <c r="G99" s="22">
        <f t="shared" si="22"/>
        <v>146.4</v>
      </c>
      <c r="J99" s="23"/>
      <c r="O99" s="15">
        <f t="shared" si="23"/>
        <v>250</v>
      </c>
      <c r="P99" s="15">
        <f t="shared" si="24"/>
        <v>7</v>
      </c>
      <c r="Q99" s="15">
        <f t="shared" si="25"/>
        <v>38</v>
      </c>
      <c r="R99" s="15">
        <f t="shared" si="26"/>
        <v>6</v>
      </c>
      <c r="S99" s="15">
        <f t="shared" si="27"/>
        <v>12</v>
      </c>
      <c r="U99" s="18">
        <f t="shared" si="28"/>
        <v>261.8</v>
      </c>
      <c r="V99" s="18">
        <f t="shared" si="29"/>
        <v>24.598930481283418</v>
      </c>
      <c r="W99" s="18">
        <f t="shared" si="30"/>
        <v>55.92055003819709</v>
      </c>
      <c r="X99" s="18">
        <f t="shared" si="31"/>
        <v>19.48051948051948</v>
      </c>
      <c r="Y99" s="18">
        <f t="shared" si="32"/>
        <v>146.4</v>
      </c>
    </row>
    <row r="100" spans="1:25" s="15" customFormat="1" ht="11.25">
      <c r="A100" s="15" t="s">
        <v>75</v>
      </c>
      <c r="B100" s="19">
        <v>260</v>
      </c>
      <c r="C100" s="20">
        <v>7</v>
      </c>
      <c r="D100" s="21">
        <v>37</v>
      </c>
      <c r="E100" s="21">
        <v>3</v>
      </c>
      <c r="F100" s="21">
        <v>16</v>
      </c>
      <c r="G100" s="22">
        <f t="shared" si="22"/>
        <v>148.8</v>
      </c>
      <c r="J100" s="23"/>
      <c r="O100" s="15">
        <f t="shared" si="23"/>
        <v>260</v>
      </c>
      <c r="P100" s="15">
        <f t="shared" si="24"/>
        <v>7</v>
      </c>
      <c r="Q100" s="15">
        <f t="shared" si="25"/>
        <v>37</v>
      </c>
      <c r="R100" s="15">
        <f t="shared" si="26"/>
        <v>3</v>
      </c>
      <c r="S100" s="15">
        <f t="shared" si="27"/>
        <v>16</v>
      </c>
      <c r="U100" s="18">
        <f t="shared" si="28"/>
        <v>281.2</v>
      </c>
      <c r="V100" s="18">
        <f t="shared" si="29"/>
        <v>22.901849217638688</v>
      </c>
      <c r="W100" s="18">
        <f t="shared" si="30"/>
        <v>52.916073968705554</v>
      </c>
      <c r="X100" s="18">
        <f t="shared" si="31"/>
        <v>24.182076813655762</v>
      </c>
      <c r="Y100" s="18">
        <f t="shared" si="32"/>
        <v>148.8</v>
      </c>
    </row>
    <row r="101" spans="1:25" s="15" customFormat="1" ht="11.25">
      <c r="A101" s="15" t="s">
        <v>74</v>
      </c>
      <c r="B101" s="19">
        <v>250</v>
      </c>
      <c r="C101" s="20">
        <v>6</v>
      </c>
      <c r="D101" s="21">
        <v>37</v>
      </c>
      <c r="E101" s="21">
        <v>3</v>
      </c>
      <c r="F101" s="21">
        <v>12</v>
      </c>
      <c r="G101" s="22">
        <f t="shared" si="22"/>
        <v>148.8</v>
      </c>
      <c r="J101" s="23"/>
      <c r="O101" s="15">
        <f t="shared" si="23"/>
        <v>250</v>
      </c>
      <c r="P101" s="15">
        <f t="shared" si="24"/>
        <v>6</v>
      </c>
      <c r="Q101" s="15">
        <f t="shared" si="25"/>
        <v>37</v>
      </c>
      <c r="R101" s="15">
        <f t="shared" si="26"/>
        <v>3</v>
      </c>
      <c r="S101" s="15">
        <f t="shared" si="27"/>
        <v>12</v>
      </c>
      <c r="U101" s="18">
        <f t="shared" si="28"/>
        <v>255</v>
      </c>
      <c r="V101" s="18">
        <f t="shared" si="29"/>
        <v>21.647058823529413</v>
      </c>
      <c r="W101" s="18">
        <f t="shared" si="30"/>
        <v>58.352941176470594</v>
      </c>
      <c r="X101" s="18">
        <f t="shared" si="31"/>
        <v>20</v>
      </c>
      <c r="Y101" s="18">
        <f t="shared" si="32"/>
        <v>148.8</v>
      </c>
    </row>
    <row r="102" spans="1:25" s="15" customFormat="1" ht="11.25">
      <c r="A102" s="15" t="s">
        <v>78</v>
      </c>
      <c r="B102" s="19">
        <v>240</v>
      </c>
      <c r="C102" s="20">
        <v>2.5</v>
      </c>
      <c r="D102" s="21">
        <v>37</v>
      </c>
      <c r="E102" s="21">
        <v>2</v>
      </c>
      <c r="F102" s="21">
        <v>18</v>
      </c>
      <c r="G102" s="22">
        <f t="shared" si="22"/>
        <v>151</v>
      </c>
      <c r="J102" s="23"/>
      <c r="O102" s="15">
        <f t="shared" si="23"/>
        <v>240</v>
      </c>
      <c r="P102" s="15">
        <f t="shared" si="24"/>
        <v>2.5</v>
      </c>
      <c r="Q102" s="15">
        <f t="shared" si="25"/>
        <v>37</v>
      </c>
      <c r="R102" s="15">
        <f t="shared" si="26"/>
        <v>2</v>
      </c>
      <c r="S102" s="15">
        <f t="shared" si="27"/>
        <v>18</v>
      </c>
      <c r="U102" s="18">
        <f t="shared" si="28"/>
        <v>250.5</v>
      </c>
      <c r="V102" s="18">
        <f t="shared" si="29"/>
        <v>9.181636726546905</v>
      </c>
      <c r="W102" s="18">
        <f t="shared" si="30"/>
        <v>60.27944111776447</v>
      </c>
      <c r="X102" s="18">
        <f t="shared" si="31"/>
        <v>30.538922155688624</v>
      </c>
      <c r="Y102" s="18">
        <f t="shared" si="32"/>
        <v>151</v>
      </c>
    </row>
    <row r="103" spans="1:25" s="15" customFormat="1" ht="11.25">
      <c r="A103" s="24" t="s">
        <v>92</v>
      </c>
      <c r="B103" s="25">
        <v>270</v>
      </c>
      <c r="C103" s="26">
        <v>6</v>
      </c>
      <c r="D103" s="27">
        <v>39</v>
      </c>
      <c r="E103" s="27">
        <v>4</v>
      </c>
      <c r="F103" s="27">
        <v>15</v>
      </c>
      <c r="G103" s="28">
        <f t="shared" si="22"/>
        <v>155</v>
      </c>
      <c r="H103" s="24"/>
      <c r="I103" s="24"/>
      <c r="J103" s="29"/>
      <c r="K103" s="24"/>
      <c r="L103" s="24"/>
      <c r="M103" s="24"/>
      <c r="N103" s="24"/>
      <c r="O103" s="24">
        <f t="shared" si="23"/>
        <v>270</v>
      </c>
      <c r="P103" s="24">
        <f t="shared" si="24"/>
        <v>6</v>
      </c>
      <c r="Q103" s="24">
        <f t="shared" si="25"/>
        <v>39</v>
      </c>
      <c r="R103" s="24">
        <f t="shared" si="26"/>
        <v>4</v>
      </c>
      <c r="S103" s="24">
        <f t="shared" si="27"/>
        <v>15</v>
      </c>
      <c r="T103" s="24"/>
      <c r="U103" s="30">
        <f t="shared" si="28"/>
        <v>273.95</v>
      </c>
      <c r="V103" s="30">
        <f t="shared" si="29"/>
        <v>20.14966234714364</v>
      </c>
      <c r="W103" s="30">
        <f t="shared" si="30"/>
        <v>56.57966782259537</v>
      </c>
      <c r="X103" s="30">
        <f t="shared" si="31"/>
        <v>23.270669830260996</v>
      </c>
      <c r="Y103" s="30">
        <f t="shared" si="32"/>
        <v>155</v>
      </c>
    </row>
    <row r="104" spans="1:25" s="15" customFormat="1" ht="11.25">
      <c r="A104" s="24" t="s">
        <v>89</v>
      </c>
      <c r="B104" s="25">
        <v>260</v>
      </c>
      <c r="C104" s="26">
        <v>6</v>
      </c>
      <c r="D104" s="27">
        <v>40</v>
      </c>
      <c r="E104" s="27">
        <v>3</v>
      </c>
      <c r="F104" s="27">
        <v>17</v>
      </c>
      <c r="G104" s="28">
        <f t="shared" si="22"/>
        <v>161.4</v>
      </c>
      <c r="H104" s="24"/>
      <c r="I104" s="24"/>
      <c r="J104" s="29"/>
      <c r="K104" s="24"/>
      <c r="L104" s="24"/>
      <c r="M104" s="24"/>
      <c r="N104" s="24"/>
      <c r="O104" s="24">
        <f t="shared" si="23"/>
        <v>260</v>
      </c>
      <c r="P104" s="24">
        <f t="shared" si="24"/>
        <v>6</v>
      </c>
      <c r="Q104" s="24">
        <f t="shared" si="25"/>
        <v>40</v>
      </c>
      <c r="R104" s="24">
        <f t="shared" si="26"/>
        <v>3</v>
      </c>
      <c r="S104" s="24">
        <f t="shared" si="27"/>
        <v>17</v>
      </c>
      <c r="T104" s="24"/>
      <c r="U104" s="30">
        <f t="shared" si="28"/>
        <v>288.85</v>
      </c>
      <c r="V104" s="30">
        <f t="shared" si="29"/>
        <v>19.110264843344297</v>
      </c>
      <c r="W104" s="30">
        <f t="shared" si="30"/>
        <v>55.876752639778424</v>
      </c>
      <c r="X104" s="30">
        <f t="shared" si="31"/>
        <v>25.01298251687727</v>
      </c>
      <c r="Y104" s="30">
        <f t="shared" si="32"/>
        <v>161.4</v>
      </c>
    </row>
    <row r="105" spans="1:25" s="15" customFormat="1" ht="11.25">
      <c r="A105" s="15" t="s">
        <v>88</v>
      </c>
      <c r="B105" s="19">
        <v>270</v>
      </c>
      <c r="C105" s="20">
        <v>6</v>
      </c>
      <c r="D105" s="21">
        <v>40</v>
      </c>
      <c r="E105" s="21">
        <v>3</v>
      </c>
      <c r="F105" s="21">
        <v>14</v>
      </c>
      <c r="G105" s="22">
        <f t="shared" si="22"/>
        <v>161.4</v>
      </c>
      <c r="J105" s="23"/>
      <c r="O105" s="15">
        <f t="shared" si="23"/>
        <v>270</v>
      </c>
      <c r="P105" s="15">
        <f t="shared" si="24"/>
        <v>6</v>
      </c>
      <c r="Q105" s="15">
        <f t="shared" si="25"/>
        <v>40</v>
      </c>
      <c r="R105" s="15">
        <f t="shared" si="26"/>
        <v>3</v>
      </c>
      <c r="S105" s="15">
        <f t="shared" si="27"/>
        <v>14</v>
      </c>
      <c r="U105" s="18">
        <f t="shared" si="28"/>
        <v>276.1</v>
      </c>
      <c r="V105" s="18">
        <f t="shared" si="29"/>
        <v>19.992756247736327</v>
      </c>
      <c r="W105" s="18">
        <f t="shared" si="30"/>
        <v>58.45708076783774</v>
      </c>
      <c r="X105" s="18">
        <f t="shared" si="31"/>
        <v>21.55016298442593</v>
      </c>
      <c r="Y105" s="18">
        <f t="shared" si="32"/>
        <v>161.4</v>
      </c>
    </row>
    <row r="106" spans="1:25" s="15" customFormat="1" ht="11.25">
      <c r="A106" s="15" t="s">
        <v>93</v>
      </c>
      <c r="B106" s="19">
        <v>180</v>
      </c>
      <c r="C106" s="20">
        <v>1.5</v>
      </c>
      <c r="D106" s="21">
        <v>28</v>
      </c>
      <c r="E106" s="21">
        <v>4</v>
      </c>
      <c r="F106" s="21">
        <v>13</v>
      </c>
      <c r="G106" s="22">
        <f t="shared" si="22"/>
        <v>108.80000000000001</v>
      </c>
      <c r="H106" s="15" t="s">
        <v>32</v>
      </c>
      <c r="I106" s="21">
        <v>100</v>
      </c>
      <c r="J106" s="23">
        <v>2</v>
      </c>
      <c r="K106" s="21">
        <v>18</v>
      </c>
      <c r="L106" s="21">
        <v>2</v>
      </c>
      <c r="M106" s="21">
        <v>4</v>
      </c>
      <c r="O106" s="15">
        <f t="shared" si="23"/>
        <v>280</v>
      </c>
      <c r="P106" s="15">
        <f t="shared" si="24"/>
        <v>3.5</v>
      </c>
      <c r="Q106" s="15">
        <f t="shared" si="25"/>
        <v>46</v>
      </c>
      <c r="R106" s="15">
        <f t="shared" si="26"/>
        <v>6</v>
      </c>
      <c r="S106" s="15">
        <f t="shared" si="27"/>
        <v>17</v>
      </c>
      <c r="U106" s="18">
        <f t="shared" si="28"/>
        <v>284.45</v>
      </c>
      <c r="V106" s="18">
        <f t="shared" si="29"/>
        <v>11.320091404464755</v>
      </c>
      <c r="W106" s="18">
        <f t="shared" si="30"/>
        <v>63.28001406222535</v>
      </c>
      <c r="X106" s="18">
        <f t="shared" si="31"/>
        <v>25.399894533309897</v>
      </c>
      <c r="Y106" s="18">
        <f t="shared" si="32"/>
        <v>180</v>
      </c>
    </row>
    <row r="107" spans="1:25" s="15" customFormat="1" ht="11.25">
      <c r="A107" s="15" t="s">
        <v>100</v>
      </c>
      <c r="B107" s="19">
        <v>230</v>
      </c>
      <c r="C107" s="20">
        <v>2.5</v>
      </c>
      <c r="D107" s="21">
        <v>31</v>
      </c>
      <c r="E107" s="21">
        <v>9</v>
      </c>
      <c r="F107" s="21">
        <v>21</v>
      </c>
      <c r="G107" s="22">
        <f t="shared" si="22"/>
        <v>110.4</v>
      </c>
      <c r="H107" s="15" t="s">
        <v>32</v>
      </c>
      <c r="I107" s="21">
        <v>100</v>
      </c>
      <c r="J107" s="23">
        <v>2</v>
      </c>
      <c r="K107" s="21">
        <v>18</v>
      </c>
      <c r="L107" s="21">
        <v>2</v>
      </c>
      <c r="M107" s="21">
        <v>4</v>
      </c>
      <c r="O107" s="15">
        <f t="shared" si="23"/>
        <v>330</v>
      </c>
      <c r="P107" s="15">
        <f t="shared" si="24"/>
        <v>4.5</v>
      </c>
      <c r="Q107" s="15">
        <f t="shared" si="25"/>
        <v>49</v>
      </c>
      <c r="R107" s="15">
        <f t="shared" si="26"/>
        <v>11</v>
      </c>
      <c r="S107" s="15">
        <f t="shared" si="27"/>
        <v>25</v>
      </c>
      <c r="U107" s="18">
        <f t="shared" si="28"/>
        <v>329.25</v>
      </c>
      <c r="V107" s="18">
        <f t="shared" si="29"/>
        <v>12.574031890660592</v>
      </c>
      <c r="W107" s="18">
        <f t="shared" si="30"/>
        <v>55.15565679574791</v>
      </c>
      <c r="X107" s="18">
        <f t="shared" si="31"/>
        <v>32.2703113135915</v>
      </c>
      <c r="Y107" s="18">
        <f t="shared" si="32"/>
        <v>181.6</v>
      </c>
    </row>
    <row r="108" spans="2:25" s="15" customFormat="1" ht="11.25">
      <c r="B108" s="19"/>
      <c r="C108" s="20"/>
      <c r="D108" s="21"/>
      <c r="E108" s="21"/>
      <c r="F108" s="21"/>
      <c r="G108" s="22"/>
      <c r="J108" s="23"/>
      <c r="U108" s="18"/>
      <c r="V108" s="18"/>
      <c r="W108" s="18"/>
      <c r="X108" s="18"/>
      <c r="Y108" s="18"/>
    </row>
    <row r="109" spans="2:25" s="15" customFormat="1" ht="11.25">
      <c r="B109" s="39" t="s">
        <v>19</v>
      </c>
      <c r="C109" s="39"/>
      <c r="D109" s="39"/>
      <c r="E109" s="39"/>
      <c r="F109" s="39"/>
      <c r="G109" s="16" t="s">
        <v>6</v>
      </c>
      <c r="I109" s="40" t="s">
        <v>20</v>
      </c>
      <c r="J109" s="40"/>
      <c r="K109" s="40"/>
      <c r="L109" s="40"/>
      <c r="M109" s="40"/>
      <c r="O109" s="40" t="s">
        <v>21</v>
      </c>
      <c r="P109" s="40"/>
      <c r="Q109" s="40"/>
      <c r="R109" s="40"/>
      <c r="S109" s="40"/>
      <c r="T109" s="17"/>
      <c r="U109" s="18"/>
      <c r="V109" s="40" t="s">
        <v>27</v>
      </c>
      <c r="W109" s="40"/>
      <c r="X109" s="40"/>
      <c r="Y109" s="17" t="s">
        <v>6</v>
      </c>
    </row>
    <row r="110" spans="2:26" s="15" customFormat="1" ht="11.25">
      <c r="B110" s="19" t="s">
        <v>6</v>
      </c>
      <c r="C110" s="20" t="s">
        <v>2</v>
      </c>
      <c r="D110" s="21" t="s">
        <v>3</v>
      </c>
      <c r="E110" s="21" t="s">
        <v>30</v>
      </c>
      <c r="F110" s="21" t="s">
        <v>4</v>
      </c>
      <c r="G110" s="22" t="s">
        <v>64</v>
      </c>
      <c r="I110" s="19" t="s">
        <v>6</v>
      </c>
      <c r="J110" s="20" t="s">
        <v>2</v>
      </c>
      <c r="K110" s="21" t="s">
        <v>3</v>
      </c>
      <c r="L110" s="21" t="s">
        <v>30</v>
      </c>
      <c r="M110" s="21" t="s">
        <v>4</v>
      </c>
      <c r="O110" s="19" t="s">
        <v>6</v>
      </c>
      <c r="P110" s="20" t="s">
        <v>2</v>
      </c>
      <c r="Q110" s="21" t="s">
        <v>3</v>
      </c>
      <c r="R110" s="21" t="s">
        <v>30</v>
      </c>
      <c r="S110" s="21" t="s">
        <v>4</v>
      </c>
      <c r="T110" s="21"/>
      <c r="U110" s="22" t="s">
        <v>6</v>
      </c>
      <c r="V110" s="20" t="s">
        <v>2</v>
      </c>
      <c r="W110" s="21" t="s">
        <v>3</v>
      </c>
      <c r="X110" s="21" t="s">
        <v>4</v>
      </c>
      <c r="Y110" s="21" t="s">
        <v>64</v>
      </c>
      <c r="Z110" s="21" t="s">
        <v>30</v>
      </c>
    </row>
    <row r="111" spans="1:25" s="15" customFormat="1" ht="11.25">
      <c r="A111" s="15" t="s">
        <v>104</v>
      </c>
      <c r="B111" s="19"/>
      <c r="C111" s="20"/>
      <c r="D111" s="21"/>
      <c r="E111" s="21"/>
      <c r="F111" s="21"/>
      <c r="G111" s="22"/>
      <c r="J111" s="23"/>
      <c r="U111" s="18"/>
      <c r="V111" s="18"/>
      <c r="W111" s="18"/>
      <c r="X111" s="18"/>
      <c r="Y111" s="18"/>
    </row>
    <row r="112" spans="1:25" s="15" customFormat="1" ht="11.25">
      <c r="A112" s="24" t="s">
        <v>127</v>
      </c>
      <c r="B112" s="25">
        <v>110</v>
      </c>
      <c r="C112" s="26">
        <v>5</v>
      </c>
      <c r="D112" s="27">
        <v>5</v>
      </c>
      <c r="E112" s="27">
        <v>3</v>
      </c>
      <c r="F112" s="27">
        <v>11</v>
      </c>
      <c r="G112" s="28">
        <f aca="true" t="shared" si="33" ref="G112:G147">(D112-E112)*$W$4+E112*$Z$4</f>
        <v>14.4</v>
      </c>
      <c r="H112" s="24"/>
      <c r="I112" s="24"/>
      <c r="J112" s="29"/>
      <c r="K112" s="24"/>
      <c r="L112" s="24"/>
      <c r="M112" s="24"/>
      <c r="N112" s="24"/>
      <c r="O112" s="24">
        <f aca="true" t="shared" si="34" ref="O112:O147">B112+I112</f>
        <v>110</v>
      </c>
      <c r="P112" s="24">
        <f aca="true" t="shared" si="35" ref="P112:P147">C112+J112</f>
        <v>5</v>
      </c>
      <c r="Q112" s="24">
        <f aca="true" t="shared" si="36" ref="Q112:Q147">D112+K112</f>
        <v>5</v>
      </c>
      <c r="R112" s="24">
        <f aca="true" t="shared" si="37" ref="R112:R147">E112+L112</f>
        <v>3</v>
      </c>
      <c r="S112" s="24">
        <f aca="true" t="shared" si="38" ref="S112:S147">F112+M112</f>
        <v>11</v>
      </c>
      <c r="T112" s="24"/>
      <c r="U112" s="30">
        <f aca="true" t="shared" si="39" ref="U112:U147">P112*$V$4+(Q112-R112)*$W$4+R112*$Z$4+S112*$X$4</f>
        <v>107.15</v>
      </c>
      <c r="V112" s="30">
        <f aca="true" t="shared" si="40" ref="V112:V147">P112*V$4*100/$U112</f>
        <v>42.9304713019132</v>
      </c>
      <c r="W112" s="30">
        <f aca="true" t="shared" si="41" ref="W112:W147">((Q112-R112)*W$4+R112*Z$4)*100/$U112</f>
        <v>13.43910405972935</v>
      </c>
      <c r="X112" s="30">
        <f aca="true" t="shared" si="42" ref="X112:X147">S112*X$4*100/$U112</f>
        <v>43.63042463835744</v>
      </c>
      <c r="Y112" s="30">
        <f aca="true" t="shared" si="43" ref="Y112:Y147">(Q112-R112)*$W$4+R112*$Z$4</f>
        <v>14.4</v>
      </c>
    </row>
    <row r="113" spans="1:25" s="15" customFormat="1" ht="11.25">
      <c r="A113" s="24" t="s">
        <v>108</v>
      </c>
      <c r="B113" s="25">
        <v>120</v>
      </c>
      <c r="C113" s="26">
        <v>6</v>
      </c>
      <c r="D113" s="27">
        <v>10</v>
      </c>
      <c r="E113" s="27">
        <v>3</v>
      </c>
      <c r="F113" s="27">
        <v>7</v>
      </c>
      <c r="G113" s="28">
        <f t="shared" si="33"/>
        <v>35.400000000000006</v>
      </c>
      <c r="H113" s="24"/>
      <c r="I113" s="24"/>
      <c r="J113" s="29"/>
      <c r="K113" s="24"/>
      <c r="L113" s="24"/>
      <c r="M113" s="24"/>
      <c r="N113" s="24"/>
      <c r="O113" s="24">
        <f t="shared" si="34"/>
        <v>120</v>
      </c>
      <c r="P113" s="24">
        <f t="shared" si="35"/>
        <v>6</v>
      </c>
      <c r="Q113" s="24">
        <f t="shared" si="36"/>
        <v>10</v>
      </c>
      <c r="R113" s="24">
        <f t="shared" si="37"/>
        <v>3</v>
      </c>
      <c r="S113" s="24">
        <f t="shared" si="38"/>
        <v>7</v>
      </c>
      <c r="T113" s="24"/>
      <c r="U113" s="30">
        <f t="shared" si="39"/>
        <v>120.35</v>
      </c>
      <c r="V113" s="30">
        <f t="shared" si="40"/>
        <v>45.866223514748654</v>
      </c>
      <c r="W113" s="30">
        <f t="shared" si="41"/>
        <v>29.41420855837142</v>
      </c>
      <c r="X113" s="30">
        <f t="shared" si="42"/>
        <v>24.719567926879936</v>
      </c>
      <c r="Y113" s="30">
        <f t="shared" si="43"/>
        <v>35.400000000000006</v>
      </c>
    </row>
    <row r="114" spans="1:25" s="15" customFormat="1" ht="11.25">
      <c r="A114" s="15" t="s">
        <v>125</v>
      </c>
      <c r="B114" s="19">
        <v>140</v>
      </c>
      <c r="C114" s="20">
        <v>7</v>
      </c>
      <c r="D114" s="21">
        <v>12</v>
      </c>
      <c r="E114" s="21">
        <v>4</v>
      </c>
      <c r="F114" s="21">
        <v>8</v>
      </c>
      <c r="G114" s="22">
        <f t="shared" si="33"/>
        <v>41.6</v>
      </c>
      <c r="J114" s="23"/>
      <c r="O114" s="15">
        <f t="shared" si="34"/>
        <v>140</v>
      </c>
      <c r="P114" s="15">
        <f t="shared" si="35"/>
        <v>7</v>
      </c>
      <c r="Q114" s="15">
        <f t="shared" si="36"/>
        <v>12</v>
      </c>
      <c r="R114" s="15">
        <f t="shared" si="37"/>
        <v>4</v>
      </c>
      <c r="S114" s="15">
        <f t="shared" si="38"/>
        <v>8</v>
      </c>
      <c r="U114" s="18">
        <f t="shared" si="39"/>
        <v>140</v>
      </c>
      <c r="V114" s="18">
        <f t="shared" si="40"/>
        <v>45.99999999999999</v>
      </c>
      <c r="W114" s="18">
        <f t="shared" si="41"/>
        <v>29.714285714285715</v>
      </c>
      <c r="X114" s="18">
        <f t="shared" si="42"/>
        <v>24.285714285714285</v>
      </c>
      <c r="Y114" s="18">
        <f t="shared" si="43"/>
        <v>41.6</v>
      </c>
    </row>
    <row r="115" spans="1:25" s="15" customFormat="1" ht="11.25">
      <c r="A115" s="24" t="s">
        <v>117</v>
      </c>
      <c r="B115" s="25">
        <v>140</v>
      </c>
      <c r="C115" s="26">
        <v>8</v>
      </c>
      <c r="D115" s="27">
        <v>11</v>
      </c>
      <c r="E115" s="27">
        <v>1</v>
      </c>
      <c r="F115" s="27">
        <v>8</v>
      </c>
      <c r="G115" s="28">
        <f t="shared" si="33"/>
        <v>44</v>
      </c>
      <c r="H115" s="24"/>
      <c r="I115" s="24"/>
      <c r="J115" s="29"/>
      <c r="K115" s="24"/>
      <c r="L115" s="24"/>
      <c r="M115" s="24"/>
      <c r="N115" s="24"/>
      <c r="O115" s="24">
        <f t="shared" si="34"/>
        <v>140</v>
      </c>
      <c r="P115" s="24">
        <f t="shared" si="35"/>
        <v>8</v>
      </c>
      <c r="Q115" s="24">
        <f t="shared" si="36"/>
        <v>11</v>
      </c>
      <c r="R115" s="24">
        <f t="shared" si="37"/>
        <v>1</v>
      </c>
      <c r="S115" s="24">
        <f t="shared" si="38"/>
        <v>8</v>
      </c>
      <c r="T115" s="24"/>
      <c r="U115" s="30">
        <f t="shared" si="39"/>
        <v>151.6</v>
      </c>
      <c r="V115" s="30">
        <f t="shared" si="40"/>
        <v>48.54881266490765</v>
      </c>
      <c r="W115" s="30">
        <f t="shared" si="41"/>
        <v>29.023746701846967</v>
      </c>
      <c r="X115" s="30">
        <f t="shared" si="42"/>
        <v>22.427440633245382</v>
      </c>
      <c r="Y115" s="30">
        <f t="shared" si="43"/>
        <v>44</v>
      </c>
    </row>
    <row r="116" spans="1:25" s="15" customFormat="1" ht="11.25">
      <c r="A116" s="24" t="s">
        <v>105</v>
      </c>
      <c r="B116" s="25">
        <v>130</v>
      </c>
      <c r="C116" s="26">
        <v>4.5</v>
      </c>
      <c r="D116" s="27">
        <v>13</v>
      </c>
      <c r="E116" s="27">
        <v>4</v>
      </c>
      <c r="F116" s="27">
        <v>9</v>
      </c>
      <c r="G116" s="28">
        <f t="shared" si="33"/>
        <v>45.800000000000004</v>
      </c>
      <c r="H116" s="24"/>
      <c r="I116" s="24"/>
      <c r="J116" s="29"/>
      <c r="K116" s="24"/>
      <c r="L116" s="24"/>
      <c r="M116" s="24"/>
      <c r="N116" s="24"/>
      <c r="O116" s="24">
        <f t="shared" si="34"/>
        <v>130</v>
      </c>
      <c r="P116" s="24">
        <f t="shared" si="35"/>
        <v>4.5</v>
      </c>
      <c r="Q116" s="24">
        <f t="shared" si="36"/>
        <v>13</v>
      </c>
      <c r="R116" s="24">
        <f t="shared" si="37"/>
        <v>4</v>
      </c>
      <c r="S116" s="24">
        <f t="shared" si="38"/>
        <v>9</v>
      </c>
      <c r="T116" s="24"/>
      <c r="U116" s="30">
        <f t="shared" si="39"/>
        <v>125.45</v>
      </c>
      <c r="V116" s="30">
        <f t="shared" si="40"/>
        <v>33.001195695496214</v>
      </c>
      <c r="W116" s="30">
        <f t="shared" si="41"/>
        <v>36.5085691510562</v>
      </c>
      <c r="X116" s="30">
        <f t="shared" si="42"/>
        <v>30.49023515344759</v>
      </c>
      <c r="Y116" s="30">
        <f t="shared" si="43"/>
        <v>45.800000000000004</v>
      </c>
    </row>
    <row r="117" spans="1:25" s="15" customFormat="1" ht="11.25">
      <c r="A117" s="15" t="s">
        <v>131</v>
      </c>
      <c r="B117" s="19">
        <v>100</v>
      </c>
      <c r="C117" s="20">
        <v>3.5</v>
      </c>
      <c r="D117" s="21">
        <v>14</v>
      </c>
      <c r="E117" s="21">
        <v>5</v>
      </c>
      <c r="F117" s="21">
        <v>8</v>
      </c>
      <c r="G117" s="22">
        <f t="shared" si="33"/>
        <v>47.800000000000004</v>
      </c>
      <c r="J117" s="23"/>
      <c r="O117" s="15">
        <f t="shared" si="34"/>
        <v>100</v>
      </c>
      <c r="P117" s="15">
        <f t="shared" si="35"/>
        <v>3.5</v>
      </c>
      <c r="Q117" s="15">
        <f t="shared" si="36"/>
        <v>14</v>
      </c>
      <c r="R117" s="15">
        <f t="shared" si="37"/>
        <v>5</v>
      </c>
      <c r="S117" s="15">
        <f t="shared" si="38"/>
        <v>8</v>
      </c>
      <c r="U117" s="18">
        <f t="shared" si="39"/>
        <v>114</v>
      </c>
      <c r="V117" s="18">
        <f t="shared" si="40"/>
        <v>28.245614035087716</v>
      </c>
      <c r="W117" s="18">
        <f t="shared" si="41"/>
        <v>41.92982456140351</v>
      </c>
      <c r="X117" s="18">
        <f t="shared" si="42"/>
        <v>29.82456140350877</v>
      </c>
      <c r="Y117" s="18">
        <f t="shared" si="43"/>
        <v>47.800000000000004</v>
      </c>
    </row>
    <row r="118" spans="1:25" s="15" customFormat="1" ht="11.25">
      <c r="A118" s="24" t="s">
        <v>106</v>
      </c>
      <c r="B118" s="25">
        <v>120</v>
      </c>
      <c r="C118" s="26">
        <v>3</v>
      </c>
      <c r="D118" s="27">
        <v>13</v>
      </c>
      <c r="E118" s="27">
        <v>2</v>
      </c>
      <c r="F118" s="27">
        <v>10</v>
      </c>
      <c r="G118" s="28">
        <f t="shared" si="33"/>
        <v>50.2</v>
      </c>
      <c r="H118" s="24"/>
      <c r="I118" s="24"/>
      <c r="J118" s="29"/>
      <c r="K118" s="24"/>
      <c r="L118" s="24"/>
      <c r="M118" s="24"/>
      <c r="N118" s="24"/>
      <c r="O118" s="24">
        <f t="shared" si="34"/>
        <v>120</v>
      </c>
      <c r="P118" s="24">
        <f t="shared" si="35"/>
        <v>3</v>
      </c>
      <c r="Q118" s="24">
        <f t="shared" si="36"/>
        <v>13</v>
      </c>
      <c r="R118" s="24">
        <f t="shared" si="37"/>
        <v>2</v>
      </c>
      <c r="S118" s="24">
        <f t="shared" si="38"/>
        <v>10</v>
      </c>
      <c r="T118" s="24"/>
      <c r="U118" s="30">
        <f t="shared" si="39"/>
        <v>120.3</v>
      </c>
      <c r="V118" s="30">
        <f t="shared" si="40"/>
        <v>22.942643391521198</v>
      </c>
      <c r="W118" s="30">
        <f t="shared" si="41"/>
        <v>41.72901080631754</v>
      </c>
      <c r="X118" s="30">
        <f t="shared" si="42"/>
        <v>35.328345802161266</v>
      </c>
      <c r="Y118" s="30">
        <f t="shared" si="43"/>
        <v>50.2</v>
      </c>
    </row>
    <row r="119" spans="1:25" s="15" customFormat="1" ht="11.25">
      <c r="A119" s="32" t="s">
        <v>146</v>
      </c>
      <c r="B119" s="33">
        <v>150</v>
      </c>
      <c r="C119" s="34">
        <v>8</v>
      </c>
      <c r="D119" s="35">
        <v>13</v>
      </c>
      <c r="E119" s="35">
        <v>1</v>
      </c>
      <c r="F119" s="35">
        <v>8</v>
      </c>
      <c r="G119" s="36">
        <f t="shared" si="33"/>
        <v>52.400000000000006</v>
      </c>
      <c r="H119" s="32"/>
      <c r="I119" s="32"/>
      <c r="J119" s="37"/>
      <c r="K119" s="32"/>
      <c r="L119" s="32"/>
      <c r="M119" s="32"/>
      <c r="N119" s="32"/>
      <c r="O119" s="32">
        <f t="shared" si="34"/>
        <v>150</v>
      </c>
      <c r="P119" s="32">
        <f t="shared" si="35"/>
        <v>8</v>
      </c>
      <c r="Q119" s="32">
        <f t="shared" si="36"/>
        <v>13</v>
      </c>
      <c r="R119" s="32">
        <f t="shared" si="37"/>
        <v>1</v>
      </c>
      <c r="S119" s="32">
        <f t="shared" si="38"/>
        <v>8</v>
      </c>
      <c r="T119" s="32"/>
      <c r="U119" s="38">
        <f t="shared" si="39"/>
        <v>160</v>
      </c>
      <c r="V119" s="38">
        <f t="shared" si="40"/>
        <v>45.99999999999999</v>
      </c>
      <c r="W119" s="38">
        <f t="shared" si="41"/>
        <v>32.75000000000001</v>
      </c>
      <c r="X119" s="38">
        <f t="shared" si="42"/>
        <v>21.25</v>
      </c>
      <c r="Y119" s="38">
        <f t="shared" si="43"/>
        <v>52.400000000000006</v>
      </c>
    </row>
    <row r="120" spans="1:25" s="15" customFormat="1" ht="11.25">
      <c r="A120" s="24" t="s">
        <v>115</v>
      </c>
      <c r="B120" s="25">
        <v>150</v>
      </c>
      <c r="C120" s="26">
        <v>7</v>
      </c>
      <c r="D120" s="27">
        <v>15</v>
      </c>
      <c r="E120" s="27">
        <v>4</v>
      </c>
      <c r="F120" s="27">
        <v>7</v>
      </c>
      <c r="G120" s="28">
        <f t="shared" si="33"/>
        <v>54.2</v>
      </c>
      <c r="H120" s="24"/>
      <c r="I120" s="24"/>
      <c r="J120" s="29"/>
      <c r="K120" s="24"/>
      <c r="L120" s="24"/>
      <c r="M120" s="24"/>
      <c r="N120" s="24"/>
      <c r="O120" s="24">
        <f t="shared" si="34"/>
        <v>150</v>
      </c>
      <c r="P120" s="24">
        <f t="shared" si="35"/>
        <v>7</v>
      </c>
      <c r="Q120" s="24">
        <f t="shared" si="36"/>
        <v>15</v>
      </c>
      <c r="R120" s="24">
        <f t="shared" si="37"/>
        <v>4</v>
      </c>
      <c r="S120" s="24">
        <f t="shared" si="38"/>
        <v>7</v>
      </c>
      <c r="T120" s="24"/>
      <c r="U120" s="30">
        <f t="shared" si="39"/>
        <v>148.35</v>
      </c>
      <c r="V120" s="30">
        <f t="shared" si="40"/>
        <v>43.41085271317829</v>
      </c>
      <c r="W120" s="30">
        <f t="shared" si="41"/>
        <v>36.53522076171217</v>
      </c>
      <c r="X120" s="30">
        <f t="shared" si="42"/>
        <v>20.05392652510954</v>
      </c>
      <c r="Y120" s="30">
        <f t="shared" si="43"/>
        <v>54.2</v>
      </c>
    </row>
    <row r="121" spans="1:25" s="15" customFormat="1" ht="11.25">
      <c r="A121" s="15" t="s">
        <v>109</v>
      </c>
      <c r="B121" s="19">
        <v>140</v>
      </c>
      <c r="C121" s="20">
        <v>7</v>
      </c>
      <c r="D121" s="21">
        <v>16</v>
      </c>
      <c r="E121" s="21">
        <v>4</v>
      </c>
      <c r="F121" s="21">
        <v>4</v>
      </c>
      <c r="G121" s="22">
        <f t="shared" si="33"/>
        <v>58.400000000000006</v>
      </c>
      <c r="J121" s="23"/>
      <c r="O121" s="15">
        <f t="shared" si="34"/>
        <v>140</v>
      </c>
      <c r="P121" s="15">
        <f t="shared" si="35"/>
        <v>7</v>
      </c>
      <c r="Q121" s="15">
        <f t="shared" si="36"/>
        <v>16</v>
      </c>
      <c r="R121" s="15">
        <f t="shared" si="37"/>
        <v>4</v>
      </c>
      <c r="S121" s="15">
        <f t="shared" si="38"/>
        <v>4</v>
      </c>
      <c r="U121" s="18">
        <f t="shared" si="39"/>
        <v>139.8</v>
      </c>
      <c r="V121" s="18">
        <f t="shared" si="40"/>
        <v>46.06580829756794</v>
      </c>
      <c r="W121" s="18">
        <f t="shared" si="41"/>
        <v>41.77396280400573</v>
      </c>
      <c r="X121" s="18">
        <f t="shared" si="42"/>
        <v>12.160228898426322</v>
      </c>
      <c r="Y121" s="18">
        <f t="shared" si="43"/>
        <v>58.400000000000006</v>
      </c>
    </row>
    <row r="122" spans="1:25" s="15" customFormat="1" ht="11.25">
      <c r="A122" s="15" t="s">
        <v>136</v>
      </c>
      <c r="B122" s="19">
        <v>120</v>
      </c>
      <c r="C122" s="20">
        <v>4</v>
      </c>
      <c r="D122" s="21">
        <v>16</v>
      </c>
      <c r="E122" s="21">
        <v>4</v>
      </c>
      <c r="F122" s="21">
        <v>6</v>
      </c>
      <c r="G122" s="22">
        <f t="shared" si="33"/>
        <v>58.400000000000006</v>
      </c>
      <c r="J122" s="23"/>
      <c r="O122" s="15">
        <f t="shared" si="34"/>
        <v>120</v>
      </c>
      <c r="P122" s="15">
        <f t="shared" si="35"/>
        <v>4</v>
      </c>
      <c r="Q122" s="15">
        <f t="shared" si="36"/>
        <v>16</v>
      </c>
      <c r="R122" s="15">
        <f t="shared" si="37"/>
        <v>4</v>
      </c>
      <c r="S122" s="15">
        <f t="shared" si="38"/>
        <v>6</v>
      </c>
      <c r="U122" s="18">
        <f t="shared" si="39"/>
        <v>120.7</v>
      </c>
      <c r="V122" s="18">
        <f t="shared" si="40"/>
        <v>30.48881524440762</v>
      </c>
      <c r="W122" s="18">
        <f t="shared" si="41"/>
        <v>48.3844241922121</v>
      </c>
      <c r="X122" s="18">
        <f t="shared" si="42"/>
        <v>21.12676056338028</v>
      </c>
      <c r="Y122" s="18">
        <f t="shared" si="43"/>
        <v>58.400000000000006</v>
      </c>
    </row>
    <row r="123" spans="1:25" s="15" customFormat="1" ht="11.25">
      <c r="A123" s="15" t="s">
        <v>134</v>
      </c>
      <c r="B123" s="19">
        <v>180</v>
      </c>
      <c r="C123" s="20">
        <v>9</v>
      </c>
      <c r="D123" s="21">
        <v>17</v>
      </c>
      <c r="E123" s="21">
        <v>4</v>
      </c>
      <c r="F123" s="21">
        <v>8</v>
      </c>
      <c r="G123" s="22">
        <f t="shared" si="33"/>
        <v>62.6</v>
      </c>
      <c r="J123" s="23"/>
      <c r="O123" s="15">
        <f t="shared" si="34"/>
        <v>180</v>
      </c>
      <c r="P123" s="15">
        <f t="shared" si="35"/>
        <v>9</v>
      </c>
      <c r="Q123" s="15">
        <f t="shared" si="36"/>
        <v>17</v>
      </c>
      <c r="R123" s="15">
        <f t="shared" si="37"/>
        <v>4</v>
      </c>
      <c r="S123" s="15">
        <f t="shared" si="38"/>
        <v>8</v>
      </c>
      <c r="U123" s="18">
        <f t="shared" si="39"/>
        <v>179.4</v>
      </c>
      <c r="V123" s="18">
        <f t="shared" si="40"/>
        <v>46.15384615384615</v>
      </c>
      <c r="W123" s="18">
        <f t="shared" si="41"/>
        <v>34.894091415830545</v>
      </c>
      <c r="X123" s="18">
        <f t="shared" si="42"/>
        <v>18.9520624303233</v>
      </c>
      <c r="Y123" s="18">
        <f t="shared" si="43"/>
        <v>62.6</v>
      </c>
    </row>
    <row r="124" spans="1:25" s="15" customFormat="1" ht="11.25">
      <c r="A124" s="15" t="s">
        <v>135</v>
      </c>
      <c r="B124" s="19">
        <v>160</v>
      </c>
      <c r="C124" s="20">
        <v>7</v>
      </c>
      <c r="D124" s="21">
        <v>17</v>
      </c>
      <c r="E124" s="21">
        <v>4</v>
      </c>
      <c r="F124" s="21">
        <v>8</v>
      </c>
      <c r="G124" s="22">
        <f t="shared" si="33"/>
        <v>62.6</v>
      </c>
      <c r="J124" s="23"/>
      <c r="O124" s="15">
        <f t="shared" si="34"/>
        <v>160</v>
      </c>
      <c r="P124" s="15">
        <f t="shared" si="35"/>
        <v>7</v>
      </c>
      <c r="Q124" s="15">
        <f t="shared" si="36"/>
        <v>17</v>
      </c>
      <c r="R124" s="15">
        <f t="shared" si="37"/>
        <v>4</v>
      </c>
      <c r="S124" s="15">
        <f t="shared" si="38"/>
        <v>8</v>
      </c>
      <c r="U124" s="18">
        <f t="shared" si="39"/>
        <v>161</v>
      </c>
      <c r="V124" s="18">
        <f t="shared" si="40"/>
        <v>39.99999999999999</v>
      </c>
      <c r="W124" s="18">
        <f t="shared" si="41"/>
        <v>38.88198757763975</v>
      </c>
      <c r="X124" s="18">
        <f t="shared" si="42"/>
        <v>21.11801242236025</v>
      </c>
      <c r="Y124" s="18">
        <f t="shared" si="43"/>
        <v>62.6</v>
      </c>
    </row>
    <row r="125" spans="1:25" s="15" customFormat="1" ht="11.25">
      <c r="A125" s="24" t="s">
        <v>48</v>
      </c>
      <c r="B125" s="25">
        <v>170</v>
      </c>
      <c r="C125" s="26">
        <v>8</v>
      </c>
      <c r="D125" s="27">
        <v>17</v>
      </c>
      <c r="E125" s="27">
        <v>3</v>
      </c>
      <c r="F125" s="27">
        <v>10</v>
      </c>
      <c r="G125" s="28">
        <f t="shared" si="33"/>
        <v>64.80000000000001</v>
      </c>
      <c r="H125" s="24"/>
      <c r="I125" s="24"/>
      <c r="J125" s="29"/>
      <c r="K125" s="24"/>
      <c r="L125" s="24"/>
      <c r="M125" s="24"/>
      <c r="N125" s="24"/>
      <c r="O125" s="24">
        <f t="shared" si="34"/>
        <v>170</v>
      </c>
      <c r="P125" s="24">
        <f t="shared" si="35"/>
        <v>8</v>
      </c>
      <c r="Q125" s="24">
        <f t="shared" si="36"/>
        <v>17</v>
      </c>
      <c r="R125" s="24">
        <f t="shared" si="37"/>
        <v>3</v>
      </c>
      <c r="S125" s="24">
        <f t="shared" si="38"/>
        <v>10</v>
      </c>
      <c r="T125" s="24"/>
      <c r="U125" s="30">
        <f t="shared" si="39"/>
        <v>180.9</v>
      </c>
      <c r="V125" s="30">
        <f t="shared" si="40"/>
        <v>40.68546158098396</v>
      </c>
      <c r="W125" s="30">
        <f t="shared" si="41"/>
        <v>35.820895522388064</v>
      </c>
      <c r="X125" s="30">
        <f t="shared" si="42"/>
        <v>23.49364289662797</v>
      </c>
      <c r="Y125" s="30">
        <f t="shared" si="43"/>
        <v>64.80000000000001</v>
      </c>
    </row>
    <row r="126" spans="1:25" s="15" customFormat="1" ht="11.25">
      <c r="A126" s="24" t="s">
        <v>119</v>
      </c>
      <c r="B126" s="25">
        <v>140</v>
      </c>
      <c r="C126" s="26">
        <v>6</v>
      </c>
      <c r="D126" s="27">
        <v>16</v>
      </c>
      <c r="E126" s="27">
        <v>1</v>
      </c>
      <c r="F126" s="27">
        <v>5</v>
      </c>
      <c r="G126" s="28">
        <f t="shared" si="33"/>
        <v>65</v>
      </c>
      <c r="H126" s="24"/>
      <c r="I126" s="24"/>
      <c r="J126" s="29"/>
      <c r="K126" s="24"/>
      <c r="L126" s="24"/>
      <c r="M126" s="24"/>
      <c r="N126" s="24"/>
      <c r="O126" s="24">
        <f t="shared" si="34"/>
        <v>140</v>
      </c>
      <c r="P126" s="24">
        <f t="shared" si="35"/>
        <v>6</v>
      </c>
      <c r="Q126" s="24">
        <f t="shared" si="36"/>
        <v>16</v>
      </c>
      <c r="R126" s="24">
        <f t="shared" si="37"/>
        <v>1</v>
      </c>
      <c r="S126" s="24">
        <f t="shared" si="38"/>
        <v>5</v>
      </c>
      <c r="T126" s="24"/>
      <c r="U126" s="30">
        <f t="shared" si="39"/>
        <v>141.45</v>
      </c>
      <c r="V126" s="30">
        <f t="shared" si="40"/>
        <v>39.024390243902445</v>
      </c>
      <c r="W126" s="30">
        <f t="shared" si="41"/>
        <v>45.95263343937788</v>
      </c>
      <c r="X126" s="30">
        <f t="shared" si="42"/>
        <v>15.02297631671969</v>
      </c>
      <c r="Y126" s="30">
        <f t="shared" si="43"/>
        <v>65</v>
      </c>
    </row>
    <row r="127" spans="1:25" s="15" customFormat="1" ht="11.25">
      <c r="A127" s="15" t="s">
        <v>122</v>
      </c>
      <c r="B127" s="19">
        <v>160</v>
      </c>
      <c r="C127" s="20">
        <v>6</v>
      </c>
      <c r="D127" s="21">
        <v>18</v>
      </c>
      <c r="E127" s="21">
        <v>4</v>
      </c>
      <c r="F127" s="21">
        <v>8</v>
      </c>
      <c r="G127" s="22">
        <f t="shared" si="33"/>
        <v>66.80000000000001</v>
      </c>
      <c r="J127" s="23"/>
      <c r="O127" s="15">
        <f t="shared" si="34"/>
        <v>160</v>
      </c>
      <c r="P127" s="15">
        <f t="shared" si="35"/>
        <v>6</v>
      </c>
      <c r="Q127" s="15">
        <f t="shared" si="36"/>
        <v>18</v>
      </c>
      <c r="R127" s="15">
        <f t="shared" si="37"/>
        <v>4</v>
      </c>
      <c r="S127" s="15">
        <f t="shared" si="38"/>
        <v>8</v>
      </c>
      <c r="U127" s="18">
        <f t="shared" si="39"/>
        <v>156</v>
      </c>
      <c r="V127" s="18">
        <f t="shared" si="40"/>
        <v>35.38461538461539</v>
      </c>
      <c r="W127" s="18">
        <f t="shared" si="41"/>
        <v>42.820512820512825</v>
      </c>
      <c r="X127" s="18">
        <f t="shared" si="42"/>
        <v>21.794871794871796</v>
      </c>
      <c r="Y127" s="18">
        <f t="shared" si="43"/>
        <v>66.80000000000001</v>
      </c>
    </row>
    <row r="128" spans="1:25" s="15" customFormat="1" ht="11.25">
      <c r="A128" s="32" t="s">
        <v>140</v>
      </c>
      <c r="B128" s="33">
        <v>150</v>
      </c>
      <c r="C128" s="34">
        <v>6</v>
      </c>
      <c r="D128" s="35">
        <v>18</v>
      </c>
      <c r="E128" s="35">
        <v>3</v>
      </c>
      <c r="F128" s="35">
        <v>7</v>
      </c>
      <c r="G128" s="22">
        <f t="shared" si="33"/>
        <v>69</v>
      </c>
      <c r="H128" s="32"/>
      <c r="I128" s="32"/>
      <c r="J128" s="37"/>
      <c r="K128" s="32"/>
      <c r="L128" s="32"/>
      <c r="M128" s="32"/>
      <c r="N128" s="32"/>
      <c r="O128" s="32">
        <f t="shared" si="34"/>
        <v>150</v>
      </c>
      <c r="P128" s="32">
        <f t="shared" si="35"/>
        <v>6</v>
      </c>
      <c r="Q128" s="32">
        <f t="shared" si="36"/>
        <v>18</v>
      </c>
      <c r="R128" s="32">
        <f t="shared" si="37"/>
        <v>3</v>
      </c>
      <c r="S128" s="32">
        <f t="shared" si="38"/>
        <v>7</v>
      </c>
      <c r="T128" s="32"/>
      <c r="U128" s="38">
        <f t="shared" si="39"/>
        <v>153.95</v>
      </c>
      <c r="V128" s="38">
        <f t="shared" si="40"/>
        <v>35.855797336797664</v>
      </c>
      <c r="W128" s="38">
        <f t="shared" si="41"/>
        <v>44.81974667099708</v>
      </c>
      <c r="X128" s="38">
        <f t="shared" si="42"/>
        <v>19.324455992205262</v>
      </c>
      <c r="Y128" s="38">
        <f t="shared" si="43"/>
        <v>69</v>
      </c>
    </row>
    <row r="129" spans="1:25" s="15" customFormat="1" ht="11.25">
      <c r="A129" s="15" t="s">
        <v>112</v>
      </c>
      <c r="B129" s="19">
        <v>150</v>
      </c>
      <c r="C129" s="20">
        <v>5</v>
      </c>
      <c r="D129" s="21">
        <v>18</v>
      </c>
      <c r="E129" s="21">
        <v>3</v>
      </c>
      <c r="F129" s="21">
        <v>8</v>
      </c>
      <c r="G129" s="22">
        <f t="shared" si="33"/>
        <v>69</v>
      </c>
      <c r="J129" s="23"/>
      <c r="O129" s="15">
        <f t="shared" si="34"/>
        <v>150</v>
      </c>
      <c r="P129" s="15">
        <f t="shared" si="35"/>
        <v>5</v>
      </c>
      <c r="Q129" s="15">
        <f t="shared" si="36"/>
        <v>18</v>
      </c>
      <c r="R129" s="15">
        <f t="shared" si="37"/>
        <v>3</v>
      </c>
      <c r="S129" s="15">
        <f t="shared" si="38"/>
        <v>8</v>
      </c>
      <c r="U129" s="18">
        <f t="shared" si="39"/>
        <v>149</v>
      </c>
      <c r="V129" s="18">
        <f t="shared" si="40"/>
        <v>30.87248322147651</v>
      </c>
      <c r="W129" s="18">
        <f t="shared" si="41"/>
        <v>46.308724832214764</v>
      </c>
      <c r="X129" s="18">
        <f t="shared" si="42"/>
        <v>22.818791946308725</v>
      </c>
      <c r="Y129" s="18">
        <f t="shared" si="43"/>
        <v>69</v>
      </c>
    </row>
    <row r="130" spans="1:25" s="15" customFormat="1" ht="11.25">
      <c r="A130" s="15" t="s">
        <v>110</v>
      </c>
      <c r="B130" s="19">
        <v>60</v>
      </c>
      <c r="C130" s="20">
        <v>1</v>
      </c>
      <c r="D130" s="21">
        <v>13</v>
      </c>
      <c r="E130" s="21">
        <v>3</v>
      </c>
      <c r="F130" s="21">
        <v>0</v>
      </c>
      <c r="G130" s="22">
        <f t="shared" si="33"/>
        <v>48</v>
      </c>
      <c r="H130" s="15" t="s">
        <v>17</v>
      </c>
      <c r="I130" s="21">
        <v>40</v>
      </c>
      <c r="J130" s="23"/>
      <c r="K130" s="21">
        <v>6</v>
      </c>
      <c r="L130" s="21"/>
      <c r="M130" s="21">
        <v>6</v>
      </c>
      <c r="O130" s="15">
        <f t="shared" si="34"/>
        <v>100</v>
      </c>
      <c r="P130" s="15">
        <f t="shared" si="35"/>
        <v>1</v>
      </c>
      <c r="Q130" s="15">
        <f t="shared" si="36"/>
        <v>19</v>
      </c>
      <c r="R130" s="15">
        <f t="shared" si="37"/>
        <v>3</v>
      </c>
      <c r="S130" s="15">
        <f t="shared" si="38"/>
        <v>6</v>
      </c>
      <c r="U130" s="18">
        <f t="shared" si="39"/>
        <v>107.9</v>
      </c>
      <c r="V130" s="18">
        <f t="shared" si="40"/>
        <v>8.526413345690452</v>
      </c>
      <c r="W130" s="18">
        <f t="shared" si="41"/>
        <v>67.84059314179795</v>
      </c>
      <c r="X130" s="18">
        <f t="shared" si="42"/>
        <v>23.632993512511582</v>
      </c>
      <c r="Y130" s="18">
        <f t="shared" si="43"/>
        <v>73.2</v>
      </c>
    </row>
    <row r="131" spans="1:25" s="15" customFormat="1" ht="11.25">
      <c r="A131" s="15" t="s">
        <v>121</v>
      </c>
      <c r="B131" s="19">
        <v>160</v>
      </c>
      <c r="C131" s="20">
        <v>7</v>
      </c>
      <c r="D131" s="21">
        <v>20</v>
      </c>
      <c r="E131" s="21">
        <v>4</v>
      </c>
      <c r="F131" s="21">
        <v>7</v>
      </c>
      <c r="G131" s="22">
        <f t="shared" si="33"/>
        <v>75.2</v>
      </c>
      <c r="J131" s="23"/>
      <c r="O131" s="15">
        <f t="shared" si="34"/>
        <v>160</v>
      </c>
      <c r="P131" s="15">
        <f t="shared" si="35"/>
        <v>7</v>
      </c>
      <c r="Q131" s="15">
        <f t="shared" si="36"/>
        <v>20</v>
      </c>
      <c r="R131" s="15">
        <f t="shared" si="37"/>
        <v>4</v>
      </c>
      <c r="S131" s="15">
        <f t="shared" si="38"/>
        <v>7</v>
      </c>
      <c r="U131" s="18">
        <f t="shared" si="39"/>
        <v>169.35</v>
      </c>
      <c r="V131" s="18">
        <f t="shared" si="40"/>
        <v>38.0277531739002</v>
      </c>
      <c r="W131" s="18">
        <f t="shared" si="41"/>
        <v>44.405078240330674</v>
      </c>
      <c r="X131" s="18">
        <f t="shared" si="42"/>
        <v>17.567168585769117</v>
      </c>
      <c r="Y131" s="18">
        <f t="shared" si="43"/>
        <v>75.2</v>
      </c>
    </row>
    <row r="132" spans="1:25" s="15" customFormat="1" ht="11.25">
      <c r="A132" s="15" t="s">
        <v>129</v>
      </c>
      <c r="B132" s="19">
        <v>160</v>
      </c>
      <c r="C132" s="20">
        <v>7</v>
      </c>
      <c r="D132" s="21">
        <v>20</v>
      </c>
      <c r="E132" s="21">
        <v>4</v>
      </c>
      <c r="F132" s="21">
        <v>5</v>
      </c>
      <c r="G132" s="22">
        <f t="shared" si="33"/>
        <v>75.2</v>
      </c>
      <c r="J132" s="23"/>
      <c r="O132" s="15">
        <f t="shared" si="34"/>
        <v>160</v>
      </c>
      <c r="P132" s="15">
        <f t="shared" si="35"/>
        <v>7</v>
      </c>
      <c r="Q132" s="15">
        <f t="shared" si="36"/>
        <v>20</v>
      </c>
      <c r="R132" s="15">
        <f t="shared" si="37"/>
        <v>4</v>
      </c>
      <c r="S132" s="15">
        <f t="shared" si="38"/>
        <v>5</v>
      </c>
      <c r="U132" s="18">
        <f t="shared" si="39"/>
        <v>160.85</v>
      </c>
      <c r="V132" s="18">
        <f t="shared" si="40"/>
        <v>40.03730183400683</v>
      </c>
      <c r="W132" s="18">
        <f t="shared" si="41"/>
        <v>46.7516319552378</v>
      </c>
      <c r="X132" s="18">
        <f t="shared" si="42"/>
        <v>13.211066210755362</v>
      </c>
      <c r="Y132" s="18">
        <f t="shared" si="43"/>
        <v>75.2</v>
      </c>
    </row>
    <row r="133" spans="1:25" s="15" customFormat="1" ht="11.25">
      <c r="A133" s="32" t="s">
        <v>139</v>
      </c>
      <c r="B133" s="33">
        <v>180</v>
      </c>
      <c r="C133" s="34">
        <v>8</v>
      </c>
      <c r="D133" s="35">
        <v>21</v>
      </c>
      <c r="E133" s="35">
        <v>5</v>
      </c>
      <c r="F133" s="35">
        <v>7</v>
      </c>
      <c r="G133" s="22">
        <f t="shared" si="33"/>
        <v>77.2</v>
      </c>
      <c r="H133" s="32"/>
      <c r="I133" s="32"/>
      <c r="J133" s="37"/>
      <c r="K133" s="32"/>
      <c r="L133" s="32"/>
      <c r="M133" s="32"/>
      <c r="N133" s="32"/>
      <c r="O133" s="32">
        <f t="shared" si="34"/>
        <v>180</v>
      </c>
      <c r="P133" s="32">
        <f t="shared" si="35"/>
        <v>8</v>
      </c>
      <c r="Q133" s="32">
        <f t="shared" si="36"/>
        <v>21</v>
      </c>
      <c r="R133" s="32">
        <f t="shared" si="37"/>
        <v>5</v>
      </c>
      <c r="S133" s="32">
        <f t="shared" si="38"/>
        <v>7</v>
      </c>
      <c r="T133" s="32"/>
      <c r="U133" s="38">
        <f t="shared" si="39"/>
        <v>180.55</v>
      </c>
      <c r="V133" s="38">
        <f t="shared" si="40"/>
        <v>40.764331210191074</v>
      </c>
      <c r="W133" s="38">
        <f t="shared" si="41"/>
        <v>42.758238715037386</v>
      </c>
      <c r="X133" s="38">
        <f t="shared" si="42"/>
        <v>16.47743007477153</v>
      </c>
      <c r="Y133" s="38">
        <f t="shared" si="43"/>
        <v>77.2</v>
      </c>
    </row>
    <row r="134" spans="1:25" s="15" customFormat="1" ht="11.25">
      <c r="A134" s="15" t="s">
        <v>123</v>
      </c>
      <c r="B134" s="19">
        <v>170</v>
      </c>
      <c r="C134" s="20">
        <v>6</v>
      </c>
      <c r="D134" s="21">
        <v>24</v>
      </c>
      <c r="E134" s="21">
        <v>9</v>
      </c>
      <c r="F134" s="21">
        <v>5</v>
      </c>
      <c r="G134" s="22">
        <f t="shared" si="33"/>
        <v>81</v>
      </c>
      <c r="J134" s="23"/>
      <c r="O134" s="15">
        <f t="shared" si="34"/>
        <v>170</v>
      </c>
      <c r="P134" s="15">
        <f t="shared" si="35"/>
        <v>6</v>
      </c>
      <c r="Q134" s="15">
        <f t="shared" si="36"/>
        <v>24</v>
      </c>
      <c r="R134" s="15">
        <f t="shared" si="37"/>
        <v>9</v>
      </c>
      <c r="S134" s="15">
        <f t="shared" si="38"/>
        <v>5</v>
      </c>
      <c r="U134" s="18">
        <f t="shared" si="39"/>
        <v>157.45</v>
      </c>
      <c r="V134" s="18">
        <f t="shared" si="40"/>
        <v>35.05874880914576</v>
      </c>
      <c r="W134" s="18">
        <f t="shared" si="41"/>
        <v>51.44490314385519</v>
      </c>
      <c r="X134" s="18">
        <f t="shared" si="42"/>
        <v>13.496348046999048</v>
      </c>
      <c r="Y134" s="18">
        <f t="shared" si="43"/>
        <v>81</v>
      </c>
    </row>
    <row r="135" spans="1:25" s="15" customFormat="1" ht="11.25">
      <c r="A135" s="15" t="s">
        <v>128</v>
      </c>
      <c r="B135" s="19">
        <v>150</v>
      </c>
      <c r="C135" s="20">
        <v>6</v>
      </c>
      <c r="D135" s="21">
        <v>21</v>
      </c>
      <c r="E135" s="21">
        <v>3</v>
      </c>
      <c r="F135" s="21">
        <v>4</v>
      </c>
      <c r="G135" s="22">
        <f t="shared" si="33"/>
        <v>81.60000000000001</v>
      </c>
      <c r="J135" s="23"/>
      <c r="O135" s="15">
        <f t="shared" si="34"/>
        <v>150</v>
      </c>
      <c r="P135" s="15">
        <f t="shared" si="35"/>
        <v>6</v>
      </c>
      <c r="Q135" s="15">
        <f t="shared" si="36"/>
        <v>21</v>
      </c>
      <c r="R135" s="15">
        <f t="shared" si="37"/>
        <v>3</v>
      </c>
      <c r="S135" s="15">
        <f t="shared" si="38"/>
        <v>4</v>
      </c>
      <c r="U135" s="18">
        <f t="shared" si="39"/>
        <v>153.8</v>
      </c>
      <c r="V135" s="18">
        <f t="shared" si="40"/>
        <v>35.89076723016905</v>
      </c>
      <c r="W135" s="18">
        <f t="shared" si="41"/>
        <v>53.055916775032514</v>
      </c>
      <c r="X135" s="18">
        <f t="shared" si="42"/>
        <v>11.053315994798439</v>
      </c>
      <c r="Y135" s="18">
        <f t="shared" si="43"/>
        <v>81.60000000000001</v>
      </c>
    </row>
    <row r="136" spans="1:25" s="15" customFormat="1" ht="11.25">
      <c r="A136" s="15" t="s">
        <v>116</v>
      </c>
      <c r="B136" s="19">
        <v>90</v>
      </c>
      <c r="C136" s="20">
        <v>1.5</v>
      </c>
      <c r="D136" s="21">
        <v>16</v>
      </c>
      <c r="E136" s="21">
        <v>4</v>
      </c>
      <c r="F136" s="21">
        <v>6</v>
      </c>
      <c r="G136" s="22">
        <f t="shared" si="33"/>
        <v>58.400000000000006</v>
      </c>
      <c r="H136" s="15" t="s">
        <v>17</v>
      </c>
      <c r="I136" s="21">
        <v>40</v>
      </c>
      <c r="J136" s="23"/>
      <c r="K136" s="21">
        <v>6</v>
      </c>
      <c r="L136" s="21"/>
      <c r="M136" s="21">
        <v>6</v>
      </c>
      <c r="O136" s="15">
        <f t="shared" si="34"/>
        <v>130</v>
      </c>
      <c r="P136" s="15">
        <f t="shared" si="35"/>
        <v>1.5</v>
      </c>
      <c r="Q136" s="15">
        <f t="shared" si="36"/>
        <v>22</v>
      </c>
      <c r="R136" s="15">
        <f t="shared" si="37"/>
        <v>4</v>
      </c>
      <c r="S136" s="15">
        <f t="shared" si="38"/>
        <v>12</v>
      </c>
      <c r="U136" s="18">
        <f t="shared" si="39"/>
        <v>148.4</v>
      </c>
      <c r="V136" s="18">
        <f t="shared" si="40"/>
        <v>9.299191374663073</v>
      </c>
      <c r="W136" s="18">
        <f t="shared" si="41"/>
        <v>56.33423180592992</v>
      </c>
      <c r="X136" s="18">
        <f t="shared" si="42"/>
        <v>34.36657681940701</v>
      </c>
      <c r="Y136" s="18">
        <f t="shared" si="43"/>
        <v>83.60000000000001</v>
      </c>
    </row>
    <row r="137" spans="1:25" s="15" customFormat="1" ht="11.25">
      <c r="A137" s="15" t="s">
        <v>126</v>
      </c>
      <c r="B137" s="19">
        <v>140</v>
      </c>
      <c r="C137" s="20">
        <v>4</v>
      </c>
      <c r="D137" s="21">
        <v>23</v>
      </c>
      <c r="E137" s="21">
        <v>5</v>
      </c>
      <c r="F137" s="21">
        <v>7</v>
      </c>
      <c r="G137" s="22">
        <f t="shared" si="33"/>
        <v>85.60000000000001</v>
      </c>
      <c r="J137" s="23"/>
      <c r="O137" s="15">
        <f t="shared" si="34"/>
        <v>140</v>
      </c>
      <c r="P137" s="15">
        <f t="shared" si="35"/>
        <v>4</v>
      </c>
      <c r="Q137" s="15">
        <f t="shared" si="36"/>
        <v>23</v>
      </c>
      <c r="R137" s="15">
        <f t="shared" si="37"/>
        <v>5</v>
      </c>
      <c r="S137" s="15">
        <f t="shared" si="38"/>
        <v>7</v>
      </c>
      <c r="U137" s="18">
        <f t="shared" si="39"/>
        <v>152.15</v>
      </c>
      <c r="V137" s="18">
        <f t="shared" si="40"/>
        <v>24.186657903384813</v>
      </c>
      <c r="W137" s="18">
        <f t="shared" si="41"/>
        <v>56.26026947091685</v>
      </c>
      <c r="X137" s="18">
        <f t="shared" si="42"/>
        <v>19.553072625698324</v>
      </c>
      <c r="Y137" s="18">
        <f t="shared" si="43"/>
        <v>85.60000000000001</v>
      </c>
    </row>
    <row r="138" spans="1:25" s="15" customFormat="1" ht="11.25">
      <c r="A138" s="15" t="s">
        <v>120</v>
      </c>
      <c r="B138" s="19">
        <v>160</v>
      </c>
      <c r="C138" s="20">
        <v>6</v>
      </c>
      <c r="D138" s="21">
        <v>23</v>
      </c>
      <c r="E138" s="21">
        <v>4</v>
      </c>
      <c r="F138" s="21">
        <v>7</v>
      </c>
      <c r="G138" s="22">
        <f t="shared" si="33"/>
        <v>87.8</v>
      </c>
      <c r="J138" s="23"/>
      <c r="O138" s="15">
        <f t="shared" si="34"/>
        <v>160</v>
      </c>
      <c r="P138" s="15">
        <f t="shared" si="35"/>
        <v>6</v>
      </c>
      <c r="Q138" s="15">
        <f t="shared" si="36"/>
        <v>23</v>
      </c>
      <c r="R138" s="15">
        <f t="shared" si="37"/>
        <v>4</v>
      </c>
      <c r="S138" s="15">
        <f t="shared" si="38"/>
        <v>7</v>
      </c>
      <c r="U138" s="18">
        <f t="shared" si="39"/>
        <v>172.75</v>
      </c>
      <c r="V138" s="18">
        <f t="shared" si="40"/>
        <v>31.95369030390738</v>
      </c>
      <c r="W138" s="18">
        <f t="shared" si="41"/>
        <v>50.824891461649784</v>
      </c>
      <c r="X138" s="18">
        <f t="shared" si="42"/>
        <v>17.221418234442837</v>
      </c>
      <c r="Y138" s="18">
        <f t="shared" si="43"/>
        <v>87.8</v>
      </c>
    </row>
    <row r="139" spans="1:25" s="15" customFormat="1" ht="11.25">
      <c r="A139" s="15" t="s">
        <v>124</v>
      </c>
      <c r="B139" s="19">
        <v>160</v>
      </c>
      <c r="C139" s="20">
        <v>5</v>
      </c>
      <c r="D139" s="21">
        <v>24</v>
      </c>
      <c r="E139" s="21">
        <v>5</v>
      </c>
      <c r="F139" s="21">
        <v>6</v>
      </c>
      <c r="G139" s="22">
        <f t="shared" si="33"/>
        <v>89.8</v>
      </c>
      <c r="J139" s="23"/>
      <c r="O139" s="15">
        <f t="shared" si="34"/>
        <v>160</v>
      </c>
      <c r="P139" s="15">
        <f t="shared" si="35"/>
        <v>5</v>
      </c>
      <c r="Q139" s="15">
        <f t="shared" si="36"/>
        <v>24</v>
      </c>
      <c r="R139" s="15">
        <f t="shared" si="37"/>
        <v>5</v>
      </c>
      <c r="S139" s="15">
        <f t="shared" si="38"/>
        <v>6</v>
      </c>
      <c r="U139" s="18">
        <f t="shared" si="39"/>
        <v>161.3</v>
      </c>
      <c r="V139" s="18">
        <f t="shared" si="40"/>
        <v>28.518288902665837</v>
      </c>
      <c r="W139" s="18">
        <f t="shared" si="41"/>
        <v>55.67265964042157</v>
      </c>
      <c r="X139" s="18">
        <f t="shared" si="42"/>
        <v>15.809051456912584</v>
      </c>
      <c r="Y139" s="18">
        <f t="shared" si="43"/>
        <v>89.8</v>
      </c>
    </row>
    <row r="140" spans="1:25" s="15" customFormat="1" ht="11.25">
      <c r="A140" s="15" t="s">
        <v>113</v>
      </c>
      <c r="B140" s="19">
        <v>160</v>
      </c>
      <c r="C140" s="20">
        <v>4.5</v>
      </c>
      <c r="D140" s="21">
        <v>24</v>
      </c>
      <c r="E140" s="21">
        <v>5</v>
      </c>
      <c r="F140" s="21">
        <v>6</v>
      </c>
      <c r="G140" s="22">
        <f t="shared" si="33"/>
        <v>89.8</v>
      </c>
      <c r="J140" s="23"/>
      <c r="O140" s="15">
        <f t="shared" si="34"/>
        <v>160</v>
      </c>
      <c r="P140" s="15">
        <f t="shared" si="35"/>
        <v>4.5</v>
      </c>
      <c r="Q140" s="15">
        <f t="shared" si="36"/>
        <v>24</v>
      </c>
      <c r="R140" s="15">
        <f t="shared" si="37"/>
        <v>5</v>
      </c>
      <c r="S140" s="15">
        <f t="shared" si="38"/>
        <v>6</v>
      </c>
      <c r="U140" s="18">
        <f t="shared" si="39"/>
        <v>156.7</v>
      </c>
      <c r="V140" s="18">
        <f t="shared" si="40"/>
        <v>26.419910657306957</v>
      </c>
      <c r="W140" s="18">
        <f t="shared" si="41"/>
        <v>57.30695596681557</v>
      </c>
      <c r="X140" s="18">
        <f t="shared" si="42"/>
        <v>16.273133375877475</v>
      </c>
      <c r="Y140" s="18">
        <f t="shared" si="43"/>
        <v>89.8</v>
      </c>
    </row>
    <row r="141" spans="1:25" s="15" customFormat="1" ht="11.25">
      <c r="A141" s="15" t="s">
        <v>133</v>
      </c>
      <c r="B141" s="19">
        <v>150</v>
      </c>
      <c r="C141" s="20">
        <v>4.5</v>
      </c>
      <c r="D141" s="21">
        <v>24</v>
      </c>
      <c r="E141" s="21">
        <v>4</v>
      </c>
      <c r="F141" s="21">
        <v>8</v>
      </c>
      <c r="G141" s="22">
        <f t="shared" si="33"/>
        <v>92</v>
      </c>
      <c r="J141" s="23"/>
      <c r="O141" s="15">
        <f t="shared" si="34"/>
        <v>150</v>
      </c>
      <c r="P141" s="15">
        <f t="shared" si="35"/>
        <v>4.5</v>
      </c>
      <c r="Q141" s="15">
        <f t="shared" si="36"/>
        <v>24</v>
      </c>
      <c r="R141" s="15">
        <f t="shared" si="37"/>
        <v>4</v>
      </c>
      <c r="S141" s="15">
        <f t="shared" si="38"/>
        <v>8</v>
      </c>
      <c r="U141" s="18">
        <f t="shared" si="39"/>
        <v>167.4</v>
      </c>
      <c r="V141" s="18">
        <f t="shared" si="40"/>
        <v>24.731182795698924</v>
      </c>
      <c r="W141" s="18">
        <f t="shared" si="41"/>
        <v>54.95818399044205</v>
      </c>
      <c r="X141" s="18">
        <f t="shared" si="42"/>
        <v>20.31063321385902</v>
      </c>
      <c r="Y141" s="18">
        <f t="shared" si="43"/>
        <v>92</v>
      </c>
    </row>
    <row r="142" spans="1:25" s="15" customFormat="1" ht="11.25">
      <c r="A142" s="15" t="s">
        <v>111</v>
      </c>
      <c r="B142" s="19">
        <v>160</v>
      </c>
      <c r="C142" s="20">
        <v>5</v>
      </c>
      <c r="D142" s="21">
        <v>25</v>
      </c>
      <c r="E142" s="21">
        <v>5</v>
      </c>
      <c r="F142" s="21">
        <v>5</v>
      </c>
      <c r="G142" s="22">
        <f t="shared" si="33"/>
        <v>94</v>
      </c>
      <c r="J142" s="23"/>
      <c r="O142" s="15">
        <f t="shared" si="34"/>
        <v>160</v>
      </c>
      <c r="P142" s="15">
        <f t="shared" si="35"/>
        <v>5</v>
      </c>
      <c r="Q142" s="15">
        <f t="shared" si="36"/>
        <v>25</v>
      </c>
      <c r="R142" s="15">
        <f t="shared" si="37"/>
        <v>5</v>
      </c>
      <c r="S142" s="15">
        <f t="shared" si="38"/>
        <v>5</v>
      </c>
      <c r="U142" s="18">
        <f t="shared" si="39"/>
        <v>161.25</v>
      </c>
      <c r="V142" s="18">
        <f t="shared" si="40"/>
        <v>28.527131782945737</v>
      </c>
      <c r="W142" s="18">
        <f t="shared" si="41"/>
        <v>58.29457364341085</v>
      </c>
      <c r="X142" s="18">
        <f t="shared" si="42"/>
        <v>13.178294573643411</v>
      </c>
      <c r="Y142" s="18">
        <f t="shared" si="43"/>
        <v>94</v>
      </c>
    </row>
    <row r="143" spans="1:25" s="15" customFormat="1" ht="11.25">
      <c r="A143" s="15" t="s">
        <v>114</v>
      </c>
      <c r="B143" s="19">
        <v>160</v>
      </c>
      <c r="C143" s="20">
        <v>5</v>
      </c>
      <c r="D143" s="21">
        <v>24</v>
      </c>
      <c r="E143" s="21">
        <v>3</v>
      </c>
      <c r="F143" s="21">
        <v>8</v>
      </c>
      <c r="G143" s="22">
        <f t="shared" si="33"/>
        <v>94.2</v>
      </c>
      <c r="J143" s="23"/>
      <c r="O143" s="15">
        <f t="shared" si="34"/>
        <v>160</v>
      </c>
      <c r="P143" s="15">
        <f t="shared" si="35"/>
        <v>5</v>
      </c>
      <c r="Q143" s="15">
        <f t="shared" si="36"/>
        <v>24</v>
      </c>
      <c r="R143" s="15">
        <f t="shared" si="37"/>
        <v>3</v>
      </c>
      <c r="S143" s="15">
        <f t="shared" si="38"/>
        <v>8</v>
      </c>
      <c r="U143" s="18">
        <f t="shared" si="39"/>
        <v>174.2</v>
      </c>
      <c r="V143" s="18">
        <f t="shared" si="40"/>
        <v>26.40642939150402</v>
      </c>
      <c r="W143" s="18">
        <f t="shared" si="41"/>
        <v>54.07577497129736</v>
      </c>
      <c r="X143" s="18">
        <f t="shared" si="42"/>
        <v>19.517795637198624</v>
      </c>
      <c r="Y143" s="18">
        <f t="shared" si="43"/>
        <v>94.2</v>
      </c>
    </row>
    <row r="144" spans="1:25" s="15" customFormat="1" ht="11.25">
      <c r="A144" s="24" t="s">
        <v>118</v>
      </c>
      <c r="B144" s="25">
        <v>150</v>
      </c>
      <c r="C144" s="26">
        <v>5</v>
      </c>
      <c r="D144" s="27">
        <v>24</v>
      </c>
      <c r="E144" s="27">
        <v>3</v>
      </c>
      <c r="F144" s="27">
        <v>7</v>
      </c>
      <c r="G144" s="28">
        <f t="shared" si="33"/>
        <v>94.2</v>
      </c>
      <c r="H144" s="24"/>
      <c r="I144" s="24"/>
      <c r="J144" s="29"/>
      <c r="K144" s="24"/>
      <c r="L144" s="24"/>
      <c r="M144" s="24"/>
      <c r="N144" s="24"/>
      <c r="O144" s="24">
        <f t="shared" si="34"/>
        <v>150</v>
      </c>
      <c r="P144" s="24">
        <f t="shared" si="35"/>
        <v>5</v>
      </c>
      <c r="Q144" s="24">
        <f t="shared" si="36"/>
        <v>24</v>
      </c>
      <c r="R144" s="24">
        <f t="shared" si="37"/>
        <v>3</v>
      </c>
      <c r="S144" s="24">
        <f t="shared" si="38"/>
        <v>7</v>
      </c>
      <c r="T144" s="24"/>
      <c r="U144" s="30">
        <f t="shared" si="39"/>
        <v>169.95</v>
      </c>
      <c r="V144" s="30">
        <f t="shared" si="40"/>
        <v>27.066784348337748</v>
      </c>
      <c r="W144" s="30">
        <f t="shared" si="41"/>
        <v>55.428067078552516</v>
      </c>
      <c r="X144" s="30">
        <f t="shared" si="42"/>
        <v>17.50514857310974</v>
      </c>
      <c r="Y144" s="30">
        <f t="shared" si="43"/>
        <v>94.2</v>
      </c>
    </row>
    <row r="145" spans="1:25" s="32" customFormat="1" ht="11.25">
      <c r="A145" s="15" t="s">
        <v>130</v>
      </c>
      <c r="B145" s="19">
        <v>150</v>
      </c>
      <c r="C145" s="20">
        <v>5</v>
      </c>
      <c r="D145" s="21">
        <v>25</v>
      </c>
      <c r="E145" s="21">
        <v>4</v>
      </c>
      <c r="F145" s="21">
        <v>6</v>
      </c>
      <c r="G145" s="22">
        <f t="shared" si="33"/>
        <v>96.2</v>
      </c>
      <c r="H145" s="15"/>
      <c r="I145" s="15"/>
      <c r="J145" s="23"/>
      <c r="K145" s="15"/>
      <c r="L145" s="15"/>
      <c r="M145" s="15"/>
      <c r="N145" s="15"/>
      <c r="O145" s="15">
        <f t="shared" si="34"/>
        <v>150</v>
      </c>
      <c r="P145" s="15">
        <f t="shared" si="35"/>
        <v>5</v>
      </c>
      <c r="Q145" s="15">
        <f t="shared" si="36"/>
        <v>25</v>
      </c>
      <c r="R145" s="15">
        <f t="shared" si="37"/>
        <v>4</v>
      </c>
      <c r="S145" s="15">
        <f t="shared" si="38"/>
        <v>6</v>
      </c>
      <c r="T145" s="15"/>
      <c r="U145" s="18">
        <f t="shared" si="39"/>
        <v>167.7</v>
      </c>
      <c r="V145" s="18">
        <f t="shared" si="40"/>
        <v>27.429934406678594</v>
      </c>
      <c r="W145" s="18">
        <f t="shared" si="41"/>
        <v>57.36434108527132</v>
      </c>
      <c r="X145" s="18">
        <f t="shared" si="42"/>
        <v>15.205724508050091</v>
      </c>
      <c r="Y145" s="18">
        <f t="shared" si="43"/>
        <v>96.2</v>
      </c>
    </row>
    <row r="146" spans="1:25" s="32" customFormat="1" ht="11.25">
      <c r="A146" s="24" t="s">
        <v>107</v>
      </c>
      <c r="B146" s="25">
        <v>160</v>
      </c>
      <c r="C146" s="26">
        <v>5</v>
      </c>
      <c r="D146" s="27">
        <v>25</v>
      </c>
      <c r="E146" s="27">
        <v>3</v>
      </c>
      <c r="F146" s="27">
        <v>6</v>
      </c>
      <c r="G146" s="28">
        <f t="shared" si="33"/>
        <v>98.4</v>
      </c>
      <c r="H146" s="24"/>
      <c r="I146" s="24"/>
      <c r="J146" s="29"/>
      <c r="K146" s="24"/>
      <c r="L146" s="24"/>
      <c r="M146" s="24"/>
      <c r="N146" s="24"/>
      <c r="O146" s="24">
        <f t="shared" si="34"/>
        <v>160</v>
      </c>
      <c r="P146" s="24">
        <f t="shared" si="35"/>
        <v>5</v>
      </c>
      <c r="Q146" s="24">
        <f t="shared" si="36"/>
        <v>25</v>
      </c>
      <c r="R146" s="24">
        <f t="shared" si="37"/>
        <v>3</v>
      </c>
      <c r="S146" s="24">
        <f t="shared" si="38"/>
        <v>6</v>
      </c>
      <c r="T146" s="24"/>
      <c r="U146" s="30">
        <f t="shared" si="39"/>
        <v>169.9</v>
      </c>
      <c r="V146" s="30">
        <f t="shared" si="40"/>
        <v>27.07474985285462</v>
      </c>
      <c r="W146" s="30">
        <f t="shared" si="41"/>
        <v>57.91642142436727</v>
      </c>
      <c r="X146" s="30">
        <f t="shared" si="42"/>
        <v>15.008828722778103</v>
      </c>
      <c r="Y146" s="30">
        <f t="shared" si="43"/>
        <v>98.4</v>
      </c>
    </row>
    <row r="147" spans="1:25" s="32" customFormat="1" ht="11.25">
      <c r="A147" s="24" t="s">
        <v>132</v>
      </c>
      <c r="B147" s="25">
        <v>160</v>
      </c>
      <c r="C147" s="26">
        <v>5</v>
      </c>
      <c r="D147" s="27">
        <v>25</v>
      </c>
      <c r="E147" s="27">
        <v>3</v>
      </c>
      <c r="F147" s="27">
        <v>6</v>
      </c>
      <c r="G147" s="28">
        <f t="shared" si="33"/>
        <v>98.4</v>
      </c>
      <c r="H147" s="24"/>
      <c r="I147" s="24"/>
      <c r="J147" s="29"/>
      <c r="K147" s="24"/>
      <c r="L147" s="24"/>
      <c r="M147" s="24"/>
      <c r="N147" s="24"/>
      <c r="O147" s="24">
        <f t="shared" si="34"/>
        <v>160</v>
      </c>
      <c r="P147" s="24">
        <f t="shared" si="35"/>
        <v>5</v>
      </c>
      <c r="Q147" s="24">
        <f t="shared" si="36"/>
        <v>25</v>
      </c>
      <c r="R147" s="24">
        <f t="shared" si="37"/>
        <v>3</v>
      </c>
      <c r="S147" s="24">
        <f t="shared" si="38"/>
        <v>6</v>
      </c>
      <c r="T147" s="24"/>
      <c r="U147" s="30">
        <f t="shared" si="39"/>
        <v>169.9</v>
      </c>
      <c r="V147" s="30">
        <f t="shared" si="40"/>
        <v>27.07474985285462</v>
      </c>
      <c r="W147" s="30">
        <f t="shared" si="41"/>
        <v>57.91642142436727</v>
      </c>
      <c r="X147" s="30">
        <f t="shared" si="42"/>
        <v>15.008828722778103</v>
      </c>
      <c r="Y147" s="30">
        <f t="shared" si="43"/>
        <v>98.4</v>
      </c>
    </row>
    <row r="148" spans="2:21" s="8" customFormat="1" ht="12.75">
      <c r="B148" s="9"/>
      <c r="C148" s="10"/>
      <c r="D148" s="11"/>
      <c r="E148" s="11"/>
      <c r="F148" s="11"/>
      <c r="G148" s="14"/>
      <c r="J148" s="12"/>
      <c r="U148" s="13"/>
    </row>
  </sheetData>
  <mergeCells count="16">
    <mergeCell ref="B109:F109"/>
    <mergeCell ref="I109:M109"/>
    <mergeCell ref="O109:S109"/>
    <mergeCell ref="V109:X109"/>
    <mergeCell ref="B67:F67"/>
    <mergeCell ref="I67:M67"/>
    <mergeCell ref="O67:S67"/>
    <mergeCell ref="V67:X67"/>
    <mergeCell ref="B35:F35"/>
    <mergeCell ref="I35:M35"/>
    <mergeCell ref="O35:S35"/>
    <mergeCell ref="V35:X35"/>
    <mergeCell ref="B2:F2"/>
    <mergeCell ref="I2:M2"/>
    <mergeCell ref="O2:S2"/>
    <mergeCell ref="V2:X2"/>
  </mergeCells>
  <printOptions/>
  <pageMargins left="1" right="1" top="1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Puppy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FritzieHD</dc:creator>
  <cp:keywords/>
  <dc:description/>
  <cp:lastModifiedBy>Roxann</cp:lastModifiedBy>
  <cp:lastPrinted>2012-04-27T19:47:01Z</cp:lastPrinted>
  <dcterms:created xsi:type="dcterms:W3CDTF">2011-11-16T16:12:09Z</dcterms:created>
  <dcterms:modified xsi:type="dcterms:W3CDTF">2012-04-27T19:58:38Z</dcterms:modified>
  <cp:category/>
  <cp:version/>
  <cp:contentType/>
  <cp:contentStatus/>
</cp:coreProperties>
</file>